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348" windowWidth="13248" windowHeight="12348" activeTab="0"/>
  </bookViews>
  <sheets>
    <sheet name="за 2018" sheetId="1" r:id="rId1"/>
  </sheets>
  <definedNames>
    <definedName name="Z_2505F84B_EDD5_43D7_8CE7_AFF925DFBFF7_.wvu.Cols" localSheetId="0" hidden="1">'за 2018'!#REF!</definedName>
    <definedName name="Z_2505F84B_EDD5_43D7_8CE7_AFF925DFBFF7_.wvu.PrintArea" localSheetId="0" hidden="1">'за 2018'!$B$1:$G$80</definedName>
    <definedName name="Z_2505F84B_EDD5_43D7_8CE7_AFF925DFBFF7_.wvu.PrintTitles" localSheetId="0" hidden="1">'за 2018'!$B:$B,'за 2018'!$3:$5</definedName>
    <definedName name="Z_2505F84B_EDD5_43D7_8CE7_AFF925DFBFF7_.wvu.Rows" localSheetId="0" hidden="1">'за 2018'!#REF!,'за 2018'!$5:$5,'за 2018'!#REF!,'за 2018'!#REF!,'за 2018'!#REF!,'за 2018'!#REF!</definedName>
    <definedName name="Z_9D015A7B_71BF_4A38_92C8_CCD8973F5CA0_.wvu.Cols" localSheetId="0" hidden="1">'за 2018'!#REF!,'за 2018'!#REF!</definedName>
    <definedName name="Z_9D015A7B_71BF_4A38_92C8_CCD8973F5CA0_.wvu.FilterData" localSheetId="0" hidden="1">'за 2018'!$B$5:$G$80</definedName>
    <definedName name="Z_9D015A7B_71BF_4A38_92C8_CCD8973F5CA0_.wvu.PrintArea" localSheetId="0" hidden="1">'за 2018'!#REF!</definedName>
    <definedName name="Z_9D015A7B_71BF_4A38_92C8_CCD8973F5CA0_.wvu.PrintTitles" localSheetId="0" hidden="1">'за 2018'!$B:$B,'за 2018'!$3:$5</definedName>
    <definedName name="Z_9D015A7B_71BF_4A38_92C8_CCD8973F5CA0_.wvu.Rows" localSheetId="0" hidden="1">'за 2018'!#REF!</definedName>
    <definedName name="_xlnm.Print_Titles" localSheetId="0">'за 2018'!$B:$B,'за 2018'!$3:$4</definedName>
    <definedName name="_xlnm.Print_Area" localSheetId="0">'за 2018'!$A$1:$G$87</definedName>
  </definedNames>
  <calcPr fullCalcOnLoad="1"/>
</workbook>
</file>

<file path=xl/sharedStrings.xml><?xml version="1.0" encoding="utf-8"?>
<sst xmlns="http://schemas.openxmlformats.org/spreadsheetml/2006/main" count="172" uniqueCount="128">
  <si>
    <t>Наименование</t>
  </si>
  <si>
    <t xml:space="preserve">Исполнение </t>
  </si>
  <si>
    <t>Код целевой статьи расходов</t>
  </si>
  <si>
    <t>% исполнения к утвержденным бюджетным назначениям</t>
  </si>
  <si>
    <t>тыс. рублей</t>
  </si>
  <si>
    <t>ИТОГО ПО ПРОГРАММАМ</t>
  </si>
  <si>
    <t>РАСХОДЫ всего</t>
  </si>
  <si>
    <t>Темп роста к соответствующему периоду прошлого года, %</t>
  </si>
  <si>
    <t>Непрограммные расходы</t>
  </si>
  <si>
    <t>Утвержденные бюджетные назначения (годовой план)</t>
  </si>
  <si>
    <t>Муниципальная программа " Развитие образования Пугачевского муниципального района на 2017 год"</t>
  </si>
  <si>
    <t xml:space="preserve">Подпрограмма "Развитие системы общего и дополнительного образования" </t>
  </si>
  <si>
    <t xml:space="preserve">Подпрограмма "Поддержка одаренных детей" </t>
  </si>
  <si>
    <t>10.2.00.00000</t>
  </si>
  <si>
    <t>10.0.00.00000</t>
  </si>
  <si>
    <t>10.1.00.00000</t>
  </si>
  <si>
    <t>10.3.00.00000</t>
  </si>
  <si>
    <t xml:space="preserve">Подпрограмма "Развитие системы дошкольного образования" </t>
  </si>
  <si>
    <t>10.4.00.00000</t>
  </si>
  <si>
    <t>Подпрограмма "Патриотическое воспитание молодежи"</t>
  </si>
  <si>
    <t>10.6.00.00000</t>
  </si>
  <si>
    <t>Подпрограмма "Школьное молоко"</t>
  </si>
  <si>
    <t>10.7.00.00000</t>
  </si>
  <si>
    <t>Подпрограмма "Совершенствование организации питания учащихся в муниципальных общеобразовательных учреждениях Пугачевского муниципального района"</t>
  </si>
  <si>
    <t>10.8.00.00000</t>
  </si>
  <si>
    <t>Подпрограмма "Организация подвоза обучающихся в Пугачевском муниципальном районе"</t>
  </si>
  <si>
    <t>10.9.00.00000</t>
  </si>
  <si>
    <t>Подпрограмма "Организация отдыха и оздоровления детей в Пугачевском муниципальном районе"</t>
  </si>
  <si>
    <t>10.А.00.00000</t>
  </si>
  <si>
    <t>Подпрограмма "Организация временного трудоустройства несовершеннолетних граждан в возрасте от 14 до 18 лет в свободное от учебы время"</t>
  </si>
  <si>
    <t>10.Б.00.00000</t>
  </si>
  <si>
    <t>Подпрограмма "Обеспечение  доступности качественного образования для лиц с ограниченными возможностями здоровья на территории Пугачевского муниципального района"</t>
  </si>
  <si>
    <t>10.В.00.00000</t>
  </si>
  <si>
    <t>Подпрограмма "Развитие творчества детей и юношества"</t>
  </si>
  <si>
    <t>10.Г.00.00000</t>
  </si>
  <si>
    <t>Подпрограмма " Развитие детско-юношеского спорта"</t>
  </si>
  <si>
    <t>11.0.00.00000</t>
  </si>
  <si>
    <t>Муниципальная программа "Развитие транспортной системы, повышение безопасности дорожного движения, территориальное планирование и благоустройство Пугачевского района Саратовской области на 2017 год"</t>
  </si>
  <si>
    <t>Муниципальная программа " Развитие образования Пугачевского муниципального района на 2018 -2020 годы"</t>
  </si>
  <si>
    <t>Подпрограмма "Развитие системы общего образования"</t>
  </si>
  <si>
    <t>11.1.00.00000</t>
  </si>
  <si>
    <t>Подпрограмма "Ремонт и содержание автомобильных дорог общего пользования муниципального образования города Пугачева на 2017 год"</t>
  </si>
  <si>
    <t>11.2.00.00000</t>
  </si>
  <si>
    <t>Подпрограмма  "Благоустройство территории муниципального образования города Пугачева на 2017 год"</t>
  </si>
  <si>
    <t>11.3.00.00000</t>
  </si>
  <si>
    <t>Подпрограмма "Повышение безопасности дорожного движения на территории муниципального образования города Пугачева на 2017 год"</t>
  </si>
  <si>
    <t>11.4.00.00000</t>
  </si>
  <si>
    <t>Подпрограмма "Строительство, ремонт и содержание автомобильных дорог на территории Пугачевского муниципального района на 2017 год"</t>
  </si>
  <si>
    <t>11.5.00.00000</t>
  </si>
  <si>
    <t>Подпрограмма "Территориальное планирование Пугачевского муниципального района на 2017 год"</t>
  </si>
  <si>
    <t>Муниципальная программа "Развитие транспортной системы, обеспечение безопасности дорожного движения Пугачевского муниципального района Саратовской области на 2018-2020 годы"</t>
  </si>
  <si>
    <t>Подпрограмма "Обеспечение  безопасности дорожного движения на территории сельских поселений Пугачевского района на 2018-2020 годы"</t>
  </si>
  <si>
    <t>Подпрограмма "Строительство, ремонт и содержание автомобильных дорог на территории Пугачевского района на 2018-2020 годы"</t>
  </si>
  <si>
    <t>Подпрограмма "Обеспечение  безопасности дорожного движения на территории сельских поселений на 2018-2020 годы"</t>
  </si>
  <si>
    <t>Подпрограмма "Строительство, ремонт и содержание автомобильных дорог на территории Пугачевского муниципального района на 2018-2020 годы"</t>
  </si>
  <si>
    <t>Муниципальная программа "Профилактика правонарушений,терроризма,экстремизма и противодействие незаконному обороту наркотических средств на 2017 -  2018 годы"</t>
  </si>
  <si>
    <t>12.0.00.00000</t>
  </si>
  <si>
    <t>12.1.00.00000</t>
  </si>
  <si>
    <t>Подпрограмма "Профилактика правонарушений и усиление борьбы с преступностью на территории Пугачевского муниципального района Саратовской области"</t>
  </si>
  <si>
    <t>12.2.00.00000</t>
  </si>
  <si>
    <t>Подпрограмма "Профилактика терроризма на территории Пугачевского муниципального района Саратовской области"</t>
  </si>
  <si>
    <t>12.3.00.00000</t>
  </si>
  <si>
    <t>Подпрограмма "Противодействие злоупотреблению наркотиками и их незаконному обороту на территории Пугачевского муниципального района Саратовской области до 2018 года"</t>
  </si>
  <si>
    <t>Муниципальная программа "Развитие и поддержка малого и среднего предпринимательства в Пугачевском муниципальном районе на 2016-2020 годы"</t>
  </si>
  <si>
    <t>13.0.00.00000</t>
  </si>
  <si>
    <t>Основное мероприятие "Предоставление субсидии вновь зарегистрированным и действующим менее одного года субъектам малого предпринимательства"</t>
  </si>
  <si>
    <t>13.0.01.00000</t>
  </si>
  <si>
    <t>Муниципальная программа "Развитие физической культуры и спорта в Пугачевском муниципальном районе на 2017 год"</t>
  </si>
  <si>
    <t>14.0.00.00000</t>
  </si>
  <si>
    <t>Подпрограмма "Физкультурные и спортивно-массовые мероприятия в Пугачевском муниципальном районе на 2017 год"</t>
  </si>
  <si>
    <t>14.1.00.00000</t>
  </si>
  <si>
    <t>14.2.00.00000</t>
  </si>
  <si>
    <t>Подпрограмма "Развитие сети спортивных сооружений в Пугачевском муниципальном районе на 2017 год"</t>
  </si>
  <si>
    <t>Муниципальная программа "Развитие сети спортивных сооружений в Пугачевском муниципальном районе на 2018 год"</t>
  </si>
  <si>
    <t>14.0.01.00000</t>
  </si>
  <si>
    <t>Основное мероприятие "Закупка для спортивной детско-юношеской школы комплекта искусственных покрытий для футбольного поля, включая их доставку, укладку и сертификацию"</t>
  </si>
  <si>
    <t>14.0.02.00000</t>
  </si>
  <si>
    <t>Основное мероприятие "Устройство основания футбольного поля"</t>
  </si>
  <si>
    <t>Муниципальная программа "Обеспечение жилыми помещениями молодых семей, проживающих на территории Пугачевского муниципального района Саратовской области  на 2016-2020 годы"</t>
  </si>
  <si>
    <t>16.0.00.00000</t>
  </si>
  <si>
    <t>16.0.01.00000</t>
  </si>
  <si>
    <t>Основное мероприятие "Предоставление молодым семьям-участникам программы социальных выплат на приобретение жилья или строительство индивидуального жилого дома"</t>
  </si>
  <si>
    <t>Муниципальная программа "Развитие культуры Пугачевского муниципального района в 2017 году"</t>
  </si>
  <si>
    <t>17.0.00.00000</t>
  </si>
  <si>
    <t>17.1.00.00000</t>
  </si>
  <si>
    <t>Подпрограмма "Развитие досуговой деятельности, народного творчества и профессионального искусства"</t>
  </si>
  <si>
    <t>17.3.00.00000</t>
  </si>
  <si>
    <t>Подпрограмма  "Развитие музейного дела"</t>
  </si>
  <si>
    <t>17.2.00.00000</t>
  </si>
  <si>
    <t>17.4.00.00000</t>
  </si>
  <si>
    <t>Подпрограмма  "Развитие библиотечного дела"</t>
  </si>
  <si>
    <t>17.5.00.00000</t>
  </si>
  <si>
    <t>Подпрограмма  "Укрепление материально-технической базы и обеспечение  мер противопожарной безопасности в учреждениях культуры"</t>
  </si>
  <si>
    <t>17.6.00.00000</t>
  </si>
  <si>
    <t>Подпрограмма "Организация и проведение  мероприятий, посвященных празднованию 72-й годовщины Победы в Великой Отечественной войне 1941-1945 годов"</t>
  </si>
  <si>
    <t>Муниципальная программа "Развитие культуры Пугачевского муниципального района на 2018-2020 годы"</t>
  </si>
  <si>
    <t>Подпрограмма "Развитие дополнительного образования""</t>
  </si>
  <si>
    <t>Муниципальная программа "Гармонизация межнациональных и межконфессиональных отношений и развитие национальных культур на территории Пугачевского муниципального района Саратовской области на 2015-2017 годы"</t>
  </si>
  <si>
    <t>18.0.00.00000</t>
  </si>
  <si>
    <t>18.0.01.00000</t>
  </si>
  <si>
    <t>Основное мероприятие "Организация и проведение праздничных мероприятий"</t>
  </si>
  <si>
    <t>Муниципальная программа "Устойчивое развитие сельских территорий  Пугачевского муниципального района Саратовской области на 2014-2017 годы и на период до 2020 года"</t>
  </si>
  <si>
    <t>19.0.00.00000</t>
  </si>
  <si>
    <t>19.0.02.00000</t>
  </si>
  <si>
    <t>Основное мероприятие "Строительство (реконструкция) автомобильных дорог общего пользования с твердым покрытием, ведущими от сети автомобильных дорог общего пользования к ближайшим общественно значимым объектам сельских населенных пунктов"</t>
  </si>
  <si>
    <t>21.0.00.00000</t>
  </si>
  <si>
    <t>Муниципальная программа "Укрепление материально-технической базы муниципального автономного учреждения "Детский оздоровительный лагерь "Орленок" в 2017 году"</t>
  </si>
  <si>
    <t>21.0.01.00000</t>
  </si>
  <si>
    <t>Основное мероприятие "Укрепление материально-технической базы муниципального автономного учреждения "Детский оздоровительный лагерь "Орленок"</t>
  </si>
  <si>
    <t>Муниципальная программа "Совершенствование системы оплаты труда в муниципальных учреждениях  Пугачевского муниципального района на 2018 год"</t>
  </si>
  <si>
    <t>Основное мероприятие "Повышение оплаты труда некоторых категорий работников муниципальных учреждений Пугачевского муниципального района"</t>
  </si>
  <si>
    <t>22.0.00.00000</t>
  </si>
  <si>
    <t>Муниципальная программа "Развитие сельского хозяйства и регулирование рынков сельскохозяйственной продукции, сырья и продовольствия Пугачевского муниципального района на 2013-2020 годы"</t>
  </si>
  <si>
    <t>22.0.01.00000</t>
  </si>
  <si>
    <t>Основное мероприятие "Поддержка малых форм хозяйствования"</t>
  </si>
  <si>
    <t>79.0.00.00000</t>
  </si>
  <si>
    <t>Муниципальная программа "Развитие и совершенствование муниципальной системы оповещения и информирования населения при угрозе и возникновении чрезвычайных ситуаций на территории Пугачевского муниципального района на 2017-2018 годы"</t>
  </si>
  <si>
    <t>79.0.01.00000</t>
  </si>
  <si>
    <t>Основное мероприятие "Установка и подключение терминала и 2 громкоговорителей для оповещения п. Монастырский Давыдовского муниципального образования""</t>
  </si>
  <si>
    <t>92.0.00.00000</t>
  </si>
  <si>
    <t>Муниципальная программа "Энергосбережение и повышение энергетической эффективности в Пугачевском муниципальном районе на 2018 год"</t>
  </si>
  <si>
    <t>92.0.01.00000</t>
  </si>
  <si>
    <t>Основное мероприятие "Обеспечение рационального использования топливно-энергетических ресурсов на объектах бюджетной сферы"</t>
  </si>
  <si>
    <t xml:space="preserve">Сведения об исполнении Пугачевского муниципального района Саратовской области по расходам в разрезе муниципальных программ </t>
  </si>
  <si>
    <t>за 2018 года</t>
  </si>
  <si>
    <t>за 2017 года</t>
  </si>
  <si>
    <t>14.0.03.00000</t>
  </si>
  <si>
    <t>Основное мероприятие "Устройство 3D ограждения футбольного поля"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</si>
</sst>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000000"/>
    <numFmt numFmtId="174" formatCode="0.0"/>
    <numFmt numFmtId="175" formatCode="#,##0.0_р_.;[Red]\-#,##0.0_р_."/>
    <numFmt numFmtId="176" formatCode="#,##0.0"/>
    <numFmt numFmtId="177" formatCode="#,##0.00;[Red]\-#,##0.00;0.00"/>
    <numFmt numFmtId="178" formatCode="#,##0.0;[Red]\-#,##0.0"/>
    <numFmt numFmtId="179" formatCode="#,##0.00;[Red]\-#,##0.00"/>
    <numFmt numFmtId="180" formatCode="#,##0.0;[Red]\-#,##0.0;0.0"/>
    <numFmt numFmtId="181" formatCode="000"/>
    <numFmt numFmtId="182" formatCode="0000000000"/>
  </numFmts>
  <fonts count="5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2"/>
      <name val="Cambria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Cambria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10"/>
      <name val="Times New Roman"/>
      <family val="1"/>
    </font>
    <font>
      <sz val="10"/>
      <color indexed="10"/>
      <name val="Cambria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FF0000"/>
      <name val="Times New Roman"/>
      <family val="1"/>
    </font>
    <font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4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6" fillId="0" borderId="0" xfId="56" applyFont="1" applyFill="1" applyAlignment="1">
      <alignment horizontal="left"/>
      <protection/>
    </xf>
    <xf numFmtId="0" fontId="4" fillId="0" borderId="0" xfId="56" applyFont="1" applyFill="1" applyAlignment="1">
      <alignment horizontal="center" vertical="center" wrapText="1"/>
      <protection/>
    </xf>
    <xf numFmtId="176" fontId="4" fillId="0" borderId="0" xfId="56" applyNumberFormat="1" applyFont="1" applyFill="1">
      <alignment/>
      <protection/>
    </xf>
    <xf numFmtId="0" fontId="8" fillId="0" borderId="10" xfId="56" applyFont="1" applyFill="1" applyBorder="1" applyAlignment="1">
      <alignment horizontal="center"/>
      <protection/>
    </xf>
    <xf numFmtId="0" fontId="8" fillId="2" borderId="10" xfId="56" applyFont="1" applyFill="1" applyBorder="1" applyAlignment="1">
      <alignment horizontal="center" vertical="center" wrapText="1"/>
      <protection/>
    </xf>
    <xf numFmtId="172" fontId="8" fillId="0" borderId="10" xfId="56" applyNumberFormat="1" applyFont="1" applyFill="1" applyBorder="1" applyAlignment="1">
      <alignment horizontal="right"/>
      <protection/>
    </xf>
    <xf numFmtId="172" fontId="10" fillId="0" borderId="10" xfId="56" applyNumberFormat="1" applyFont="1" applyFill="1" applyBorder="1" applyAlignment="1">
      <alignment horizontal="right"/>
      <protection/>
    </xf>
    <xf numFmtId="37" fontId="10" fillId="0" borderId="10" xfId="56" applyNumberFormat="1" applyFont="1" applyFill="1" applyBorder="1" applyAlignment="1">
      <alignment horizontal="right"/>
      <protection/>
    </xf>
    <xf numFmtId="175" fontId="10" fillId="0" borderId="10" xfId="56" applyNumberFormat="1" applyFont="1" applyFill="1" applyBorder="1" applyAlignment="1">
      <alignment horizontal="right"/>
      <protection/>
    </xf>
    <xf numFmtId="172" fontId="10" fillId="0" borderId="10" xfId="56" applyNumberFormat="1" applyFont="1" applyFill="1" applyBorder="1" applyAlignment="1">
      <alignment horizontal="right" wrapText="1"/>
      <protection/>
    </xf>
    <xf numFmtId="172" fontId="50" fillId="0" borderId="10" xfId="56" applyNumberFormat="1" applyFont="1" applyFill="1" applyBorder="1" applyAlignment="1">
      <alignment horizontal="right"/>
      <protection/>
    </xf>
    <xf numFmtId="176" fontId="8" fillId="0" borderId="10" xfId="56" applyNumberFormat="1" applyFont="1" applyFill="1" applyBorder="1" applyAlignment="1">
      <alignment horizontal="right"/>
      <protection/>
    </xf>
    <xf numFmtId="173" fontId="8" fillId="0" borderId="10" xfId="56" applyNumberFormat="1" applyFont="1" applyFill="1" applyBorder="1" applyAlignment="1" applyProtection="1">
      <alignment horizontal="center" vertical="top"/>
      <protection hidden="1"/>
    </xf>
    <xf numFmtId="173" fontId="10" fillId="0" borderId="10" xfId="56" applyNumberFormat="1" applyFont="1" applyFill="1" applyBorder="1" applyAlignment="1" applyProtection="1">
      <alignment horizontal="left" vertical="top" wrapText="1"/>
      <protection hidden="1"/>
    </xf>
    <xf numFmtId="173" fontId="10" fillId="0" borderId="10" xfId="56" applyNumberFormat="1" applyFont="1" applyFill="1" applyBorder="1" applyAlignment="1" applyProtection="1">
      <alignment horizontal="center" vertical="center"/>
      <protection hidden="1"/>
    </xf>
    <xf numFmtId="172" fontId="7" fillId="0" borderId="0" xfId="56" applyNumberFormat="1" applyFont="1" applyFill="1" applyBorder="1" applyAlignment="1">
      <alignment horizontal="right"/>
      <protection/>
    </xf>
    <xf numFmtId="0" fontId="51" fillId="0" borderId="10" xfId="56" applyFont="1" applyFill="1" applyBorder="1">
      <alignment/>
      <protection/>
    </xf>
    <xf numFmtId="173" fontId="50" fillId="0" borderId="10" xfId="56" applyNumberFormat="1" applyFont="1" applyFill="1" applyBorder="1" applyAlignment="1" applyProtection="1">
      <alignment horizontal="left" vertical="top" wrapText="1"/>
      <protection hidden="1"/>
    </xf>
    <xf numFmtId="176" fontId="50" fillId="0" borderId="10" xfId="56" applyNumberFormat="1" applyFont="1" applyFill="1" applyBorder="1" applyAlignment="1">
      <alignment horizontal="right"/>
      <protection/>
    </xf>
    <xf numFmtId="0" fontId="51" fillId="0" borderId="0" xfId="56" applyFont="1" applyFill="1">
      <alignment/>
      <protection/>
    </xf>
    <xf numFmtId="173" fontId="10" fillId="0" borderId="10" xfId="56" applyNumberFormat="1" applyFont="1" applyFill="1" applyBorder="1" applyAlignment="1" applyProtection="1">
      <alignment vertical="top" wrapText="1"/>
      <protection hidden="1"/>
    </xf>
    <xf numFmtId="173" fontId="48" fillId="0" borderId="10" xfId="56" applyNumberFormat="1" applyFont="1" applyFill="1" applyBorder="1" applyAlignment="1" applyProtection="1">
      <alignment horizontal="center" vertical="center"/>
      <protection hidden="1"/>
    </xf>
    <xf numFmtId="173" fontId="48" fillId="0" borderId="10" xfId="56" applyNumberFormat="1" applyFont="1" applyFill="1" applyBorder="1" applyAlignment="1" applyProtection="1">
      <alignment horizontal="left" vertical="top" wrapText="1"/>
      <protection hidden="1"/>
    </xf>
    <xf numFmtId="173" fontId="48" fillId="0" borderId="10" xfId="56" applyNumberFormat="1" applyFont="1" applyFill="1" applyBorder="1" applyAlignment="1" applyProtection="1">
      <alignment vertical="top" wrapText="1"/>
      <protection hidden="1"/>
    </xf>
    <xf numFmtId="182" fontId="10" fillId="0" borderId="10" xfId="53" applyNumberFormat="1" applyFont="1" applyFill="1" applyBorder="1" applyAlignment="1" applyProtection="1">
      <alignment horizontal="center"/>
      <protection hidden="1"/>
    </xf>
    <xf numFmtId="0" fontId="13" fillId="0" borderId="0" xfId="56" applyFont="1" applyFill="1">
      <alignment/>
      <protection/>
    </xf>
    <xf numFmtId="173" fontId="10" fillId="0" borderId="10" xfId="56" applyNumberFormat="1" applyFont="1" applyFill="1" applyBorder="1" applyAlignment="1" applyProtection="1">
      <alignment horizontal="left" vertical="center" wrapText="1"/>
      <protection hidden="1"/>
    </xf>
    <xf numFmtId="173" fontId="12" fillId="33" borderId="10" xfId="56" applyNumberFormat="1" applyFont="1" applyFill="1" applyBorder="1" applyAlignment="1" applyProtection="1">
      <alignment horizontal="center" vertical="center"/>
      <protection hidden="1"/>
    </xf>
    <xf numFmtId="0" fontId="12" fillId="33" borderId="10" xfId="56" applyNumberFormat="1" applyFont="1" applyFill="1" applyBorder="1" applyAlignment="1" applyProtection="1">
      <alignment vertical="top" wrapText="1"/>
      <protection hidden="1"/>
    </xf>
    <xf numFmtId="172" fontId="12" fillId="33" borderId="10" xfId="56" applyNumberFormat="1" applyFont="1" applyFill="1" applyBorder="1" applyAlignment="1">
      <alignment horizontal="right"/>
      <protection/>
    </xf>
    <xf numFmtId="182" fontId="12" fillId="33" borderId="10" xfId="53" applyNumberFormat="1" applyFont="1" applyFill="1" applyBorder="1" applyAlignment="1" applyProtection="1">
      <alignment horizontal="center" vertical="center"/>
      <protection hidden="1"/>
    </xf>
    <xf numFmtId="173" fontId="12" fillId="33" borderId="10" xfId="56" applyNumberFormat="1" applyFont="1" applyFill="1" applyBorder="1" applyAlignment="1" applyProtection="1">
      <alignment vertical="top" wrapText="1"/>
      <protection hidden="1"/>
    </xf>
    <xf numFmtId="172" fontId="8" fillId="33" borderId="10" xfId="56" applyNumberFormat="1" applyFont="1" applyFill="1" applyBorder="1" applyAlignment="1">
      <alignment horizontal="right"/>
      <protection/>
    </xf>
    <xf numFmtId="172" fontId="7" fillId="33" borderId="10" xfId="56" applyNumberFormat="1" applyFont="1" applyFill="1" applyBorder="1" applyAlignment="1">
      <alignment horizontal="right"/>
      <protection/>
    </xf>
    <xf numFmtId="0" fontId="12" fillId="33" borderId="10" xfId="56" applyNumberFormat="1" applyFont="1" applyFill="1" applyBorder="1" applyAlignment="1" applyProtection="1">
      <alignment vertical="center" wrapText="1"/>
      <protection hidden="1"/>
    </xf>
    <xf numFmtId="173" fontId="8" fillId="0" borderId="10" xfId="56" applyNumberFormat="1" applyFont="1" applyFill="1" applyBorder="1" applyAlignment="1" applyProtection="1">
      <alignment vertical="center" wrapText="1"/>
      <protection hidden="1"/>
    </xf>
    <xf numFmtId="173" fontId="8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2" borderId="10" xfId="56" applyFont="1" applyFill="1" applyBorder="1" applyAlignment="1">
      <alignment horizontal="center" vertical="center" wrapText="1"/>
      <protection/>
    </xf>
    <xf numFmtId="0" fontId="11" fillId="0" borderId="0" xfId="56" applyFont="1" applyFill="1" applyAlignment="1">
      <alignment horizontal="center" wrapText="1"/>
      <protection/>
    </xf>
    <xf numFmtId="0" fontId="41" fillId="0" borderId="0" xfId="56" applyFont="1" applyFill="1" applyAlignment="1">
      <alignment horizontal="left" vertical="top" wrapText="1"/>
      <protection/>
    </xf>
    <xf numFmtId="0" fontId="8" fillId="2" borderId="10" xfId="56" applyFont="1" applyFill="1" applyBorder="1" applyAlignment="1">
      <alignment horizontal="center" vertical="center"/>
      <protection/>
    </xf>
    <xf numFmtId="0" fontId="8" fillId="2" borderId="10" xfId="56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showZeros="0" tabSelected="1" view="pageBreakPreview" zoomScale="80" zoomScaleNormal="70" zoomScaleSheetLayoutView="80" zoomScalePageLayoutView="55" workbookViewId="0" topLeftCell="A1">
      <pane xSplit="2" ySplit="5" topLeftCell="C6" activePane="bottomRight" state="frozen"/>
      <selection pane="topLeft" activeCell="B1" sqref="B1"/>
      <selection pane="topRight" activeCell="D1" sqref="D1"/>
      <selection pane="bottomLeft" activeCell="B8" sqref="B8"/>
      <selection pane="bottomRight" activeCell="D87" sqref="D87"/>
    </sheetView>
  </sheetViews>
  <sheetFormatPr defaultColWidth="9.00390625" defaultRowHeight="15.75"/>
  <cols>
    <col min="1" max="1" width="15.00390625" style="3" customWidth="1"/>
    <col min="2" max="2" width="106.00390625" style="1" customWidth="1"/>
    <col min="3" max="3" width="16.75390625" style="3" customWidth="1"/>
    <col min="4" max="4" width="12.75390625" style="3" customWidth="1"/>
    <col min="5" max="5" width="16.50390625" style="3" customWidth="1"/>
    <col min="6" max="6" width="13.625" style="3" customWidth="1"/>
    <col min="7" max="7" width="19.125" style="3" customWidth="1"/>
    <col min="8" max="16384" width="9.00390625" style="3" customWidth="1"/>
  </cols>
  <sheetData>
    <row r="1" spans="1:7" s="4" customFormat="1" ht="20.25" customHeight="1">
      <c r="A1" s="43" t="s">
        <v>123</v>
      </c>
      <c r="B1" s="43"/>
      <c r="C1" s="43"/>
      <c r="D1" s="43"/>
      <c r="E1" s="43"/>
      <c r="F1" s="43"/>
      <c r="G1" s="43"/>
    </row>
    <row r="2" spans="2:7" ht="24" customHeight="1">
      <c r="B2" s="5"/>
      <c r="C2" s="2"/>
      <c r="D2" s="2"/>
      <c r="E2" s="2"/>
      <c r="F2" s="2"/>
      <c r="G2" s="20" t="s">
        <v>4</v>
      </c>
    </row>
    <row r="3" spans="1:7" s="6" customFormat="1" ht="31.5" customHeight="1">
      <c r="A3" s="46" t="s">
        <v>2</v>
      </c>
      <c r="B3" s="45" t="s">
        <v>0</v>
      </c>
      <c r="C3" s="46" t="s">
        <v>124</v>
      </c>
      <c r="D3" s="46"/>
      <c r="E3" s="46"/>
      <c r="F3" s="42" t="s">
        <v>125</v>
      </c>
      <c r="G3" s="46" t="s">
        <v>7</v>
      </c>
    </row>
    <row r="4" spans="1:16" s="6" customFormat="1" ht="80.25" customHeight="1">
      <c r="A4" s="45"/>
      <c r="B4" s="45"/>
      <c r="C4" s="9" t="s">
        <v>9</v>
      </c>
      <c r="D4" s="9" t="s">
        <v>1</v>
      </c>
      <c r="E4" s="9" t="s">
        <v>3</v>
      </c>
      <c r="F4" s="9" t="s">
        <v>1</v>
      </c>
      <c r="G4" s="46"/>
      <c r="I4" s="44"/>
      <c r="J4" s="44"/>
      <c r="K4" s="44"/>
      <c r="L4" s="44"/>
      <c r="M4" s="44"/>
      <c r="N4" s="44"/>
      <c r="O4" s="44"/>
      <c r="P4" s="44"/>
    </row>
    <row r="5" spans="1:16" ht="18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I5" s="44"/>
      <c r="J5" s="44"/>
      <c r="K5" s="44"/>
      <c r="L5" s="44"/>
      <c r="M5" s="44"/>
      <c r="N5" s="44"/>
      <c r="O5" s="44"/>
      <c r="P5" s="44"/>
    </row>
    <row r="6" spans="1:16" ht="35.25" customHeight="1">
      <c r="A6" s="35" t="s">
        <v>14</v>
      </c>
      <c r="B6" s="36" t="s">
        <v>10</v>
      </c>
      <c r="C6" s="34">
        <f>SUM(C7:C18)</f>
        <v>0</v>
      </c>
      <c r="D6" s="34">
        <f>SUM(D7:D18)</f>
        <v>0</v>
      </c>
      <c r="E6" s="34"/>
      <c r="F6" s="34">
        <f>SUM(F7:F18)</f>
        <v>547713.4000000001</v>
      </c>
      <c r="G6" s="34">
        <f aca="true" t="shared" si="0" ref="G6:G15">D6/F6*100</f>
        <v>0</v>
      </c>
      <c r="I6" s="44"/>
      <c r="J6" s="44"/>
      <c r="K6" s="44"/>
      <c r="L6" s="44"/>
      <c r="M6" s="44"/>
      <c r="N6" s="44"/>
      <c r="O6" s="44"/>
      <c r="P6" s="44"/>
    </row>
    <row r="7" spans="1:16" ht="15">
      <c r="A7" s="29" t="s">
        <v>15</v>
      </c>
      <c r="B7" s="18" t="s">
        <v>11</v>
      </c>
      <c r="C7" s="11"/>
      <c r="D7" s="12"/>
      <c r="E7" s="11"/>
      <c r="F7" s="11">
        <v>369547.8</v>
      </c>
      <c r="G7" s="11">
        <f t="shared" si="0"/>
        <v>0</v>
      </c>
      <c r="I7" s="44"/>
      <c r="J7" s="44"/>
      <c r="K7" s="44"/>
      <c r="L7" s="44"/>
      <c r="M7" s="44"/>
      <c r="N7" s="44"/>
      <c r="O7" s="44"/>
      <c r="P7" s="44"/>
    </row>
    <row r="8" spans="1:16" ht="15">
      <c r="A8" s="19" t="s">
        <v>13</v>
      </c>
      <c r="B8" s="18" t="s">
        <v>12</v>
      </c>
      <c r="C8" s="11"/>
      <c r="D8" s="11"/>
      <c r="E8" s="11"/>
      <c r="F8" s="11">
        <v>61.2</v>
      </c>
      <c r="G8" s="11">
        <f t="shared" si="0"/>
        <v>0</v>
      </c>
      <c r="I8" s="44"/>
      <c r="J8" s="44"/>
      <c r="K8" s="44"/>
      <c r="L8" s="44"/>
      <c r="M8" s="44"/>
      <c r="N8" s="44"/>
      <c r="O8" s="44"/>
      <c r="P8" s="44"/>
    </row>
    <row r="9" spans="1:16" ht="15">
      <c r="A9" s="19" t="s">
        <v>16</v>
      </c>
      <c r="B9" s="18" t="s">
        <v>17</v>
      </c>
      <c r="C9" s="11"/>
      <c r="D9" s="11"/>
      <c r="E9" s="11"/>
      <c r="F9" s="11">
        <v>166346.9</v>
      </c>
      <c r="G9" s="11">
        <f t="shared" si="0"/>
        <v>0</v>
      </c>
      <c r="I9" s="44"/>
      <c r="J9" s="44"/>
      <c r="K9" s="44"/>
      <c r="L9" s="44"/>
      <c r="M9" s="44"/>
      <c r="N9" s="44"/>
      <c r="O9" s="44"/>
      <c r="P9" s="44"/>
    </row>
    <row r="10" spans="1:16" ht="15">
      <c r="A10" s="19" t="s">
        <v>18</v>
      </c>
      <c r="B10" s="18" t="s">
        <v>19</v>
      </c>
      <c r="C10" s="11"/>
      <c r="D10" s="11"/>
      <c r="E10" s="11"/>
      <c r="F10" s="11">
        <v>1.5</v>
      </c>
      <c r="G10" s="11">
        <f t="shared" si="0"/>
        <v>0</v>
      </c>
      <c r="I10" s="44"/>
      <c r="J10" s="44"/>
      <c r="K10" s="44"/>
      <c r="L10" s="44"/>
      <c r="M10" s="44"/>
      <c r="N10" s="44"/>
      <c r="O10" s="44"/>
      <c r="P10" s="44"/>
    </row>
    <row r="11" spans="1:7" ht="15">
      <c r="A11" s="19" t="s">
        <v>20</v>
      </c>
      <c r="B11" s="18" t="s">
        <v>21</v>
      </c>
      <c r="C11" s="11"/>
      <c r="D11" s="11"/>
      <c r="E11" s="11"/>
      <c r="F11" s="11">
        <v>270</v>
      </c>
      <c r="G11" s="11">
        <f t="shared" si="0"/>
        <v>0</v>
      </c>
    </row>
    <row r="12" spans="1:7" ht="30.75">
      <c r="A12" s="19" t="s">
        <v>22</v>
      </c>
      <c r="B12" s="18" t="s">
        <v>23</v>
      </c>
      <c r="C12" s="11"/>
      <c r="D12" s="11"/>
      <c r="E12" s="11"/>
      <c r="F12" s="11">
        <v>8184.8</v>
      </c>
      <c r="G12" s="11">
        <f t="shared" si="0"/>
        <v>0</v>
      </c>
    </row>
    <row r="13" spans="1:7" ht="15">
      <c r="A13" s="19" t="s">
        <v>24</v>
      </c>
      <c r="B13" s="18" t="s">
        <v>25</v>
      </c>
      <c r="C13" s="11"/>
      <c r="D13" s="13"/>
      <c r="E13" s="11"/>
      <c r="F13" s="11">
        <v>925.4</v>
      </c>
      <c r="G13" s="11">
        <f t="shared" si="0"/>
        <v>0</v>
      </c>
    </row>
    <row r="14" spans="1:7" ht="15">
      <c r="A14" s="19" t="s">
        <v>26</v>
      </c>
      <c r="B14" s="18" t="s">
        <v>27</v>
      </c>
      <c r="C14" s="11"/>
      <c r="D14" s="13"/>
      <c r="E14" s="11"/>
      <c r="F14" s="11">
        <v>2347.4</v>
      </c>
      <c r="G14" s="11">
        <f t="shared" si="0"/>
        <v>0</v>
      </c>
    </row>
    <row r="15" spans="1:7" ht="30.75">
      <c r="A15" s="19" t="s">
        <v>28</v>
      </c>
      <c r="B15" s="18" t="s">
        <v>29</v>
      </c>
      <c r="C15" s="11"/>
      <c r="D15" s="13"/>
      <c r="E15" s="11"/>
      <c r="F15" s="11">
        <v>28.4</v>
      </c>
      <c r="G15" s="11">
        <f t="shared" si="0"/>
        <v>0</v>
      </c>
    </row>
    <row r="16" spans="1:7" ht="30.75" hidden="1">
      <c r="A16" s="26" t="s">
        <v>30</v>
      </c>
      <c r="B16" s="27" t="s">
        <v>31</v>
      </c>
      <c r="C16" s="11"/>
      <c r="D16" s="13"/>
      <c r="E16" s="11" t="e">
        <f aca="true" t="shared" si="1" ref="E16:E46">D16/C16*100</f>
        <v>#DIV/0!</v>
      </c>
      <c r="F16" s="11"/>
      <c r="G16" s="11"/>
    </row>
    <row r="17" spans="1:7" ht="15" hidden="1">
      <c r="A17" s="26" t="s">
        <v>32</v>
      </c>
      <c r="B17" s="27" t="s">
        <v>33</v>
      </c>
      <c r="C17" s="11"/>
      <c r="D17" s="13"/>
      <c r="E17" s="11" t="e">
        <f t="shared" si="1"/>
        <v>#DIV/0!</v>
      </c>
      <c r="F17" s="11"/>
      <c r="G17" s="11"/>
    </row>
    <row r="18" spans="1:7" ht="15" hidden="1">
      <c r="A18" s="26" t="s">
        <v>34</v>
      </c>
      <c r="B18" s="27" t="s">
        <v>35</v>
      </c>
      <c r="C18" s="11"/>
      <c r="D18" s="13"/>
      <c r="E18" s="11" t="e">
        <f t="shared" si="1"/>
        <v>#DIV/0!</v>
      </c>
      <c r="F18" s="11"/>
      <c r="G18" s="11"/>
    </row>
    <row r="19" spans="1:7" ht="39.75" customHeight="1">
      <c r="A19" s="32" t="s">
        <v>14</v>
      </c>
      <c r="B19" s="36" t="s">
        <v>38</v>
      </c>
      <c r="C19" s="34">
        <f>SUM(C20:C31)</f>
        <v>548962</v>
      </c>
      <c r="D19" s="34">
        <f>SUM(D20:D31)</f>
        <v>544945</v>
      </c>
      <c r="E19" s="34">
        <f t="shared" si="1"/>
        <v>99.26825536193762</v>
      </c>
      <c r="F19" s="34">
        <f>SUM(F27:F31)</f>
        <v>0</v>
      </c>
      <c r="G19" s="34"/>
    </row>
    <row r="20" spans="1:7" ht="21" customHeight="1">
      <c r="A20" s="19" t="s">
        <v>15</v>
      </c>
      <c r="B20" s="25" t="s">
        <v>39</v>
      </c>
      <c r="C20" s="11">
        <v>342739.6</v>
      </c>
      <c r="D20" s="11">
        <v>342394</v>
      </c>
      <c r="E20" s="11">
        <f t="shared" si="1"/>
        <v>99.89916543054844</v>
      </c>
      <c r="F20" s="10"/>
      <c r="G20" s="11"/>
    </row>
    <row r="21" spans="1:7" ht="18" customHeight="1" hidden="1">
      <c r="A21" s="26" t="s">
        <v>13</v>
      </c>
      <c r="B21" s="28" t="s">
        <v>12</v>
      </c>
      <c r="C21" s="11"/>
      <c r="D21" s="11"/>
      <c r="E21" s="11" t="e">
        <f t="shared" si="1"/>
        <v>#DIV/0!</v>
      </c>
      <c r="F21" s="10"/>
      <c r="G21" s="11"/>
    </row>
    <row r="22" spans="1:7" ht="18.75" customHeight="1">
      <c r="A22" s="19" t="s">
        <v>16</v>
      </c>
      <c r="B22" s="25" t="s">
        <v>17</v>
      </c>
      <c r="C22" s="11">
        <v>171384</v>
      </c>
      <c r="D22" s="11">
        <v>169513.6</v>
      </c>
      <c r="E22" s="11">
        <f t="shared" si="1"/>
        <v>98.90864958222471</v>
      </c>
      <c r="F22" s="10"/>
      <c r="G22" s="11"/>
    </row>
    <row r="23" spans="1:7" ht="18" customHeight="1" hidden="1">
      <c r="A23" s="19" t="s">
        <v>18</v>
      </c>
      <c r="B23" s="25" t="s">
        <v>19</v>
      </c>
      <c r="C23" s="11"/>
      <c r="D23" s="11"/>
      <c r="E23" s="11" t="e">
        <f t="shared" si="1"/>
        <v>#DIV/0!</v>
      </c>
      <c r="F23" s="10"/>
      <c r="G23" s="11"/>
    </row>
    <row r="24" spans="1:7" ht="18.75" customHeight="1">
      <c r="A24" s="19" t="s">
        <v>20</v>
      </c>
      <c r="B24" s="25" t="s">
        <v>21</v>
      </c>
      <c r="C24" s="11">
        <v>194</v>
      </c>
      <c r="D24" s="11">
        <v>150</v>
      </c>
      <c r="E24" s="11">
        <f t="shared" si="1"/>
        <v>77.31958762886599</v>
      </c>
      <c r="F24" s="10"/>
      <c r="G24" s="11"/>
    </row>
    <row r="25" spans="1:7" ht="33" customHeight="1">
      <c r="A25" s="19" t="s">
        <v>22</v>
      </c>
      <c r="B25" s="25" t="s">
        <v>23</v>
      </c>
      <c r="C25" s="11">
        <v>7309.9</v>
      </c>
      <c r="D25" s="11">
        <v>7309.9</v>
      </c>
      <c r="E25" s="11">
        <f t="shared" si="1"/>
        <v>100</v>
      </c>
      <c r="F25" s="10"/>
      <c r="G25" s="11"/>
    </row>
    <row r="26" spans="1:7" ht="18.75" customHeight="1">
      <c r="A26" s="19" t="s">
        <v>24</v>
      </c>
      <c r="B26" s="25" t="s">
        <v>25</v>
      </c>
      <c r="C26" s="11">
        <v>1013</v>
      </c>
      <c r="D26" s="11">
        <v>1013</v>
      </c>
      <c r="E26" s="11">
        <f t="shared" si="1"/>
        <v>100</v>
      </c>
      <c r="F26" s="10"/>
      <c r="G26" s="11"/>
    </row>
    <row r="27" spans="1:7" ht="15">
      <c r="A27" s="19" t="s">
        <v>26</v>
      </c>
      <c r="B27" s="18" t="s">
        <v>27</v>
      </c>
      <c r="C27" s="14">
        <v>2270.7</v>
      </c>
      <c r="D27" s="11">
        <v>2270.7</v>
      </c>
      <c r="E27" s="11">
        <f t="shared" si="1"/>
        <v>100</v>
      </c>
      <c r="F27" s="11"/>
      <c r="G27" s="11"/>
    </row>
    <row r="28" spans="1:7" ht="30.75">
      <c r="A28" s="19" t="s">
        <v>28</v>
      </c>
      <c r="B28" s="18" t="s">
        <v>29</v>
      </c>
      <c r="C28" s="11">
        <v>30</v>
      </c>
      <c r="D28" s="11">
        <v>30</v>
      </c>
      <c r="E28" s="11">
        <f t="shared" si="1"/>
        <v>100</v>
      </c>
      <c r="F28" s="11"/>
      <c r="G28" s="11"/>
    </row>
    <row r="29" spans="1:7" ht="30.75" hidden="1">
      <c r="A29" s="19" t="s">
        <v>30</v>
      </c>
      <c r="B29" s="18" t="s">
        <v>31</v>
      </c>
      <c r="C29" s="11"/>
      <c r="D29" s="11"/>
      <c r="E29" s="11" t="e">
        <f t="shared" si="1"/>
        <v>#DIV/0!</v>
      </c>
      <c r="F29" s="11"/>
      <c r="G29" s="11"/>
    </row>
    <row r="30" spans="1:7" ht="15">
      <c r="A30" s="19" t="s">
        <v>32</v>
      </c>
      <c r="B30" s="18" t="s">
        <v>33</v>
      </c>
      <c r="C30" s="11">
        <v>12796.5</v>
      </c>
      <c r="D30" s="11">
        <v>11944.1</v>
      </c>
      <c r="E30" s="11">
        <f t="shared" si="1"/>
        <v>93.33880357910367</v>
      </c>
      <c r="F30" s="11"/>
      <c r="G30" s="11"/>
    </row>
    <row r="31" spans="1:7" ht="15">
      <c r="A31" s="19" t="s">
        <v>34</v>
      </c>
      <c r="B31" s="18" t="s">
        <v>35</v>
      </c>
      <c r="C31" s="11">
        <v>11224.3</v>
      </c>
      <c r="D31" s="11">
        <v>10319.7</v>
      </c>
      <c r="E31" s="11">
        <f t="shared" si="1"/>
        <v>91.9407000882015</v>
      </c>
      <c r="F31" s="11"/>
      <c r="G31" s="11"/>
    </row>
    <row r="32" spans="1:7" ht="57" customHeight="1">
      <c r="A32" s="32" t="s">
        <v>36</v>
      </c>
      <c r="B32" s="36" t="s">
        <v>37</v>
      </c>
      <c r="C32" s="34">
        <f>SUM(C33:C37)</f>
        <v>0</v>
      </c>
      <c r="D32" s="34">
        <f>SUM(D33:D37)</f>
        <v>0</v>
      </c>
      <c r="E32" s="34"/>
      <c r="F32" s="34">
        <f>SUM(F33:F37)</f>
        <v>18029.9</v>
      </c>
      <c r="G32" s="34"/>
    </row>
    <row r="33" spans="1:7" ht="30.75">
      <c r="A33" s="19" t="s">
        <v>40</v>
      </c>
      <c r="B33" s="18" t="s">
        <v>41</v>
      </c>
      <c r="C33" s="11"/>
      <c r="D33" s="11"/>
      <c r="E33" s="11"/>
      <c r="F33" s="11"/>
      <c r="G33" s="11"/>
    </row>
    <row r="34" spans="1:7" ht="15">
      <c r="A34" s="19" t="s">
        <v>42</v>
      </c>
      <c r="B34" s="18" t="s">
        <v>43</v>
      </c>
      <c r="C34" s="11"/>
      <c r="D34" s="11"/>
      <c r="E34" s="11"/>
      <c r="F34" s="11"/>
      <c r="G34" s="11"/>
    </row>
    <row r="35" spans="1:7" ht="30.75">
      <c r="A35" s="19" t="s">
        <v>44</v>
      </c>
      <c r="B35" s="18" t="s">
        <v>45</v>
      </c>
      <c r="C35" s="11"/>
      <c r="D35" s="11"/>
      <c r="E35" s="11"/>
      <c r="F35" s="11"/>
      <c r="G35" s="11"/>
    </row>
    <row r="36" spans="1:7" ht="30.75">
      <c r="A36" s="19" t="s">
        <v>46</v>
      </c>
      <c r="B36" s="18" t="s">
        <v>47</v>
      </c>
      <c r="C36" s="11"/>
      <c r="D36" s="11"/>
      <c r="E36" s="11"/>
      <c r="F36" s="11">
        <v>17880.7</v>
      </c>
      <c r="G36" s="11"/>
    </row>
    <row r="37" spans="1:7" ht="15">
      <c r="A37" s="19" t="s">
        <v>48</v>
      </c>
      <c r="B37" s="18" t="s">
        <v>49</v>
      </c>
      <c r="C37" s="11"/>
      <c r="D37" s="11"/>
      <c r="E37" s="10"/>
      <c r="F37" s="11">
        <v>149.2</v>
      </c>
      <c r="G37" s="15"/>
    </row>
    <row r="38" spans="1:7" ht="53.25" customHeight="1">
      <c r="A38" s="32" t="s">
        <v>36</v>
      </c>
      <c r="B38" s="36" t="s">
        <v>50</v>
      </c>
      <c r="C38" s="34">
        <f>SUM(C39:C43)</f>
        <v>18503.7</v>
      </c>
      <c r="D38" s="34">
        <f>SUM(D39:D43)</f>
        <v>16488.7</v>
      </c>
      <c r="E38" s="34">
        <f t="shared" si="1"/>
        <v>89.11028605089793</v>
      </c>
      <c r="F38" s="34">
        <f>SUM(F39:F43)</f>
        <v>0</v>
      </c>
      <c r="G38" s="34"/>
    </row>
    <row r="39" spans="1:7" ht="30.75">
      <c r="A39" s="19" t="s">
        <v>40</v>
      </c>
      <c r="B39" s="18" t="s">
        <v>51</v>
      </c>
      <c r="C39" s="11"/>
      <c r="D39" s="11"/>
      <c r="E39" s="11" t="e">
        <f t="shared" si="1"/>
        <v>#DIV/0!</v>
      </c>
      <c r="F39" s="11"/>
      <c r="G39" s="15"/>
    </row>
    <row r="40" spans="1:7" ht="30.75">
      <c r="A40" s="19" t="s">
        <v>42</v>
      </c>
      <c r="B40" s="18" t="s">
        <v>52</v>
      </c>
      <c r="C40" s="11">
        <v>18503.7</v>
      </c>
      <c r="D40" s="11">
        <v>16488.7</v>
      </c>
      <c r="E40" s="11">
        <f>D40/C40*100</f>
        <v>89.11028605089793</v>
      </c>
      <c r="F40" s="11"/>
      <c r="G40" s="11"/>
    </row>
    <row r="41" spans="1:7" ht="30.75">
      <c r="A41" s="19" t="s">
        <v>44</v>
      </c>
      <c r="B41" s="18" t="s">
        <v>53</v>
      </c>
      <c r="C41" s="11"/>
      <c r="D41" s="11"/>
      <c r="E41" s="11"/>
      <c r="F41" s="11"/>
      <c r="G41" s="11"/>
    </row>
    <row r="42" spans="1:7" ht="30.75">
      <c r="A42" s="19" t="s">
        <v>46</v>
      </c>
      <c r="B42" s="18" t="s">
        <v>54</v>
      </c>
      <c r="C42" s="11"/>
      <c r="D42" s="11"/>
      <c r="E42" s="11"/>
      <c r="F42" s="11"/>
      <c r="G42" s="11"/>
    </row>
    <row r="43" spans="1:7" ht="15">
      <c r="A43" s="19" t="s">
        <v>48</v>
      </c>
      <c r="B43" s="18" t="s">
        <v>49</v>
      </c>
      <c r="C43" s="11"/>
      <c r="D43" s="11"/>
      <c r="E43" s="11"/>
      <c r="F43" s="11"/>
      <c r="G43" s="11"/>
    </row>
    <row r="44" spans="1:7" ht="42" customHeight="1">
      <c r="A44" s="32" t="s">
        <v>56</v>
      </c>
      <c r="B44" s="36" t="s">
        <v>55</v>
      </c>
      <c r="C44" s="34">
        <f>SUM(C45:C47)</f>
        <v>1320</v>
      </c>
      <c r="D44" s="34">
        <f>SUM(D45:D47)</f>
        <v>1314.4</v>
      </c>
      <c r="E44" s="34">
        <f t="shared" si="1"/>
        <v>99.57575757575758</v>
      </c>
      <c r="F44" s="34">
        <f>SUM(F45:F47)</f>
        <v>1319</v>
      </c>
      <c r="G44" s="34">
        <f>D44/F44*100</f>
        <v>99.65125094768766</v>
      </c>
    </row>
    <row r="45" spans="1:7" ht="27.75" customHeight="1">
      <c r="A45" s="19" t="s">
        <v>57</v>
      </c>
      <c r="B45" s="18" t="s">
        <v>58</v>
      </c>
      <c r="C45" s="11"/>
      <c r="D45" s="11"/>
      <c r="E45" s="11"/>
      <c r="F45" s="11">
        <v>15</v>
      </c>
      <c r="G45" s="11"/>
    </row>
    <row r="46" spans="1:7" ht="30.75">
      <c r="A46" s="19" t="s">
        <v>59</v>
      </c>
      <c r="B46" s="18" t="s">
        <v>60</v>
      </c>
      <c r="C46" s="11">
        <v>1320</v>
      </c>
      <c r="D46" s="11">
        <v>1314.4</v>
      </c>
      <c r="E46" s="11">
        <f t="shared" si="1"/>
        <v>99.57575757575758</v>
      </c>
      <c r="F46" s="11">
        <v>1282.4</v>
      </c>
      <c r="G46" s="11">
        <f>D46/F46*100</f>
        <v>102.49532127261385</v>
      </c>
    </row>
    <row r="47" spans="1:7" ht="30.75">
      <c r="A47" s="19" t="s">
        <v>61</v>
      </c>
      <c r="B47" s="18" t="s">
        <v>62</v>
      </c>
      <c r="C47" s="11"/>
      <c r="D47" s="11"/>
      <c r="E47" s="11"/>
      <c r="F47" s="11">
        <v>21.6</v>
      </c>
      <c r="G47" s="11">
        <f>D47/F47*100</f>
        <v>0</v>
      </c>
    </row>
    <row r="48" spans="1:7" ht="40.5" customHeight="1">
      <c r="A48" s="32" t="s">
        <v>64</v>
      </c>
      <c r="B48" s="36" t="s">
        <v>63</v>
      </c>
      <c r="C48" s="34">
        <f>SUM(C49:C49)</f>
        <v>0</v>
      </c>
      <c r="D48" s="34">
        <f>SUM(D49:D49)</f>
        <v>0</v>
      </c>
      <c r="E48" s="34"/>
      <c r="F48" s="34">
        <f>SUM(F49:F49)</f>
        <v>0</v>
      </c>
      <c r="G48" s="34"/>
    </row>
    <row r="49" spans="1:7" ht="37.5" customHeight="1">
      <c r="A49" s="19" t="s">
        <v>66</v>
      </c>
      <c r="B49" s="18" t="s">
        <v>65</v>
      </c>
      <c r="C49" s="11"/>
      <c r="D49" s="11"/>
      <c r="E49" s="11"/>
      <c r="F49" s="11"/>
      <c r="G49" s="11"/>
    </row>
    <row r="50" spans="1:7" ht="39" customHeight="1">
      <c r="A50" s="32" t="s">
        <v>68</v>
      </c>
      <c r="B50" s="33" t="s">
        <v>67</v>
      </c>
      <c r="C50" s="34">
        <f>SUM(C51:C52)</f>
        <v>0</v>
      </c>
      <c r="D50" s="34">
        <f>SUM(D51:D52)</f>
        <v>0</v>
      </c>
      <c r="E50" s="34"/>
      <c r="F50" s="34">
        <f>SUM(F51:F52)</f>
        <v>107.5</v>
      </c>
      <c r="G50" s="34">
        <f>D50/F50*100</f>
        <v>0</v>
      </c>
    </row>
    <row r="51" spans="1:7" ht="19.5" customHeight="1">
      <c r="A51" s="19" t="s">
        <v>70</v>
      </c>
      <c r="B51" s="18" t="s">
        <v>69</v>
      </c>
      <c r="C51" s="11"/>
      <c r="D51" s="11"/>
      <c r="E51" s="11"/>
      <c r="F51" s="11">
        <v>107.5</v>
      </c>
      <c r="G51" s="11">
        <f>D51/F51*100</f>
        <v>0</v>
      </c>
    </row>
    <row r="52" spans="1:7" ht="21" customHeight="1">
      <c r="A52" s="19" t="s">
        <v>71</v>
      </c>
      <c r="B52" s="18" t="s">
        <v>72</v>
      </c>
      <c r="C52" s="11"/>
      <c r="D52" s="11"/>
      <c r="E52" s="11"/>
      <c r="F52" s="11"/>
      <c r="G52" s="11"/>
    </row>
    <row r="53" spans="1:7" s="30" customFormat="1" ht="34.5">
      <c r="A53" s="32" t="s">
        <v>68</v>
      </c>
      <c r="B53" s="33" t="s">
        <v>73</v>
      </c>
      <c r="C53" s="34">
        <f>SUM(C54:C56)</f>
        <v>16411.1</v>
      </c>
      <c r="D53" s="34">
        <f>SUM(D54:D56)</f>
        <v>10871.9</v>
      </c>
      <c r="E53" s="34"/>
      <c r="F53" s="34"/>
      <c r="G53" s="34"/>
    </row>
    <row r="54" spans="1:7" ht="33.75" customHeight="1">
      <c r="A54" s="19" t="s">
        <v>74</v>
      </c>
      <c r="B54" s="18" t="s">
        <v>75</v>
      </c>
      <c r="C54" s="11">
        <v>10910.8</v>
      </c>
      <c r="D54" s="11">
        <v>7571.9</v>
      </c>
      <c r="E54" s="11"/>
      <c r="F54" s="10"/>
      <c r="G54" s="15"/>
    </row>
    <row r="55" spans="1:7" ht="27" customHeight="1">
      <c r="A55" s="19" t="s">
        <v>76</v>
      </c>
      <c r="B55" s="31" t="s">
        <v>77</v>
      </c>
      <c r="C55" s="11">
        <v>3650.3</v>
      </c>
      <c r="D55" s="11">
        <v>3300</v>
      </c>
      <c r="E55" s="10"/>
      <c r="F55" s="10"/>
      <c r="G55" s="15"/>
    </row>
    <row r="56" spans="1:7" ht="27" customHeight="1">
      <c r="A56" s="19" t="s">
        <v>126</v>
      </c>
      <c r="B56" s="31" t="s">
        <v>127</v>
      </c>
      <c r="C56" s="11">
        <v>1850</v>
      </c>
      <c r="D56" s="11"/>
      <c r="E56" s="10"/>
      <c r="F56" s="10"/>
      <c r="G56" s="15"/>
    </row>
    <row r="57" spans="1:7" ht="53.25" customHeight="1">
      <c r="A57" s="32" t="s">
        <v>79</v>
      </c>
      <c r="B57" s="33" t="s">
        <v>78</v>
      </c>
      <c r="C57" s="34">
        <f>SUM(C58:C58)</f>
        <v>4662</v>
      </c>
      <c r="D57" s="34">
        <f>SUM(D58:D58)</f>
        <v>4662</v>
      </c>
      <c r="E57" s="37"/>
      <c r="F57" s="34">
        <f>F58</f>
        <v>3591</v>
      </c>
      <c r="G57" s="34"/>
    </row>
    <row r="58" spans="1:7" ht="33" customHeight="1">
      <c r="A58" s="19" t="s">
        <v>80</v>
      </c>
      <c r="B58" s="18" t="s">
        <v>81</v>
      </c>
      <c r="C58" s="11">
        <v>4662</v>
      </c>
      <c r="D58" s="11">
        <v>4662</v>
      </c>
      <c r="E58" s="11">
        <f>D58/C58*100</f>
        <v>100</v>
      </c>
      <c r="F58" s="11">
        <v>3591</v>
      </c>
      <c r="G58" s="11">
        <f>D58/F58*100</f>
        <v>129.82456140350877</v>
      </c>
    </row>
    <row r="59" spans="1:7" ht="34.5">
      <c r="A59" s="32" t="s">
        <v>83</v>
      </c>
      <c r="B59" s="39" t="s">
        <v>82</v>
      </c>
      <c r="C59" s="34">
        <f>SUM(C60:C65)</f>
        <v>0</v>
      </c>
      <c r="D59" s="34">
        <f>SUM(D60:D65)</f>
        <v>0</v>
      </c>
      <c r="E59" s="34"/>
      <c r="F59" s="34">
        <f>SUM(F60:F65)</f>
        <v>92593.5</v>
      </c>
      <c r="G59" s="34"/>
    </row>
    <row r="60" spans="1:7" ht="15">
      <c r="A60" s="19" t="s">
        <v>84</v>
      </c>
      <c r="B60" s="18" t="s">
        <v>85</v>
      </c>
      <c r="C60" s="11"/>
      <c r="D60" s="11"/>
      <c r="E60" s="11"/>
      <c r="F60" s="11">
        <v>10687.9</v>
      </c>
      <c r="G60" s="11"/>
    </row>
    <row r="61" spans="1:7" ht="15">
      <c r="A61" s="19" t="s">
        <v>88</v>
      </c>
      <c r="B61" s="18" t="s">
        <v>85</v>
      </c>
      <c r="C61" s="11"/>
      <c r="D61" s="11"/>
      <c r="E61" s="11"/>
      <c r="F61" s="11">
        <v>62262</v>
      </c>
      <c r="G61" s="11"/>
    </row>
    <row r="62" spans="1:7" ht="17.25" customHeight="1">
      <c r="A62" s="19" t="s">
        <v>86</v>
      </c>
      <c r="B62" s="18" t="s">
        <v>87</v>
      </c>
      <c r="C62" s="11"/>
      <c r="D62" s="11"/>
      <c r="E62" s="11"/>
      <c r="F62" s="11">
        <v>5394.2</v>
      </c>
      <c r="G62" s="11">
        <f>D62/F62*100</f>
        <v>0</v>
      </c>
    </row>
    <row r="63" spans="1:7" ht="17.25" customHeight="1">
      <c r="A63" s="19" t="s">
        <v>89</v>
      </c>
      <c r="B63" s="18" t="s">
        <v>90</v>
      </c>
      <c r="C63" s="11"/>
      <c r="D63" s="11"/>
      <c r="E63" s="11"/>
      <c r="F63" s="11">
        <v>12019.3</v>
      </c>
      <c r="G63" s="11">
        <f>D63/F63*100</f>
        <v>0</v>
      </c>
    </row>
    <row r="64" spans="1:7" ht="35.25" customHeight="1">
      <c r="A64" s="19" t="s">
        <v>91</v>
      </c>
      <c r="B64" s="18" t="s">
        <v>92</v>
      </c>
      <c r="C64" s="11"/>
      <c r="D64" s="11"/>
      <c r="E64" s="11"/>
      <c r="F64" s="11">
        <v>2230.1</v>
      </c>
      <c r="G64" s="11">
        <f>D64/F64*100</f>
        <v>0</v>
      </c>
    </row>
    <row r="65" spans="1:7" ht="30.75" customHeight="1">
      <c r="A65" s="19" t="s">
        <v>93</v>
      </c>
      <c r="B65" s="18" t="s">
        <v>94</v>
      </c>
      <c r="C65" s="11"/>
      <c r="D65" s="11"/>
      <c r="E65" s="11"/>
      <c r="F65" s="11"/>
      <c r="G65" s="11"/>
    </row>
    <row r="66" spans="1:7" ht="34.5">
      <c r="A66" s="32" t="s">
        <v>83</v>
      </c>
      <c r="B66" s="36" t="s">
        <v>95</v>
      </c>
      <c r="C66" s="34">
        <f>SUM(C67:C70)</f>
        <v>92685.3</v>
      </c>
      <c r="D66" s="34">
        <f>SUM(D67:D70)</f>
        <v>87835.7</v>
      </c>
      <c r="E66" s="34">
        <f aca="true" t="shared" si="2" ref="E66:E87">D66/C66*100</f>
        <v>94.76767081727091</v>
      </c>
      <c r="F66" s="34">
        <f>SUM(F67:F70)</f>
        <v>0</v>
      </c>
      <c r="G66" s="34"/>
    </row>
    <row r="67" spans="1:7" ht="24" customHeight="1">
      <c r="A67" s="19" t="s">
        <v>84</v>
      </c>
      <c r="B67" s="31" t="s">
        <v>96</v>
      </c>
      <c r="C67" s="11">
        <v>12921.8</v>
      </c>
      <c r="D67" s="11">
        <v>12047.3</v>
      </c>
      <c r="E67" s="11">
        <f t="shared" si="2"/>
        <v>93.23236700769243</v>
      </c>
      <c r="F67" s="11"/>
      <c r="G67" s="10"/>
    </row>
    <row r="68" spans="1:7" ht="20.25" customHeight="1">
      <c r="A68" s="19" t="s">
        <v>88</v>
      </c>
      <c r="B68" s="18" t="s">
        <v>85</v>
      </c>
      <c r="C68" s="11">
        <v>61140.8</v>
      </c>
      <c r="D68" s="11">
        <v>58105.8</v>
      </c>
      <c r="E68" s="11">
        <f t="shared" si="2"/>
        <v>95.03604794179991</v>
      </c>
      <c r="F68" s="11"/>
      <c r="G68" s="10"/>
    </row>
    <row r="69" spans="1:7" ht="15">
      <c r="A69" s="19" t="s">
        <v>86</v>
      </c>
      <c r="B69" s="18" t="s">
        <v>87</v>
      </c>
      <c r="C69" s="11">
        <v>5317.3</v>
      </c>
      <c r="D69" s="11">
        <v>5094.4</v>
      </c>
      <c r="E69" s="11">
        <f t="shared" si="2"/>
        <v>95.80802286874916</v>
      </c>
      <c r="F69" s="11"/>
      <c r="G69" s="10"/>
    </row>
    <row r="70" spans="1:7" ht="15">
      <c r="A70" s="19" t="s">
        <v>89</v>
      </c>
      <c r="B70" s="18" t="s">
        <v>90</v>
      </c>
      <c r="C70" s="11">
        <v>13305.4</v>
      </c>
      <c r="D70" s="11">
        <v>12588.2</v>
      </c>
      <c r="E70" s="11">
        <f t="shared" si="2"/>
        <v>94.60970733687076</v>
      </c>
      <c r="F70" s="11"/>
      <c r="G70" s="11"/>
    </row>
    <row r="71" spans="1:7" ht="55.5" customHeight="1">
      <c r="A71" s="32" t="s">
        <v>98</v>
      </c>
      <c r="B71" s="36" t="s">
        <v>97</v>
      </c>
      <c r="C71" s="34">
        <f>SUM(C72:C72)</f>
        <v>0</v>
      </c>
      <c r="D71" s="34">
        <f>SUM(D72:D72)</f>
        <v>0</v>
      </c>
      <c r="E71" s="34"/>
      <c r="F71" s="34">
        <f>SUM(F72:F72)</f>
        <v>12.5</v>
      </c>
      <c r="G71" s="34">
        <f>D71/F71*100</f>
        <v>0</v>
      </c>
    </row>
    <row r="72" spans="1:7" ht="23.25" customHeight="1">
      <c r="A72" s="19" t="s">
        <v>99</v>
      </c>
      <c r="B72" s="18" t="s">
        <v>100</v>
      </c>
      <c r="C72" s="11"/>
      <c r="D72" s="11"/>
      <c r="E72" s="11"/>
      <c r="F72" s="11">
        <v>12.5</v>
      </c>
      <c r="G72" s="11">
        <f>D72/F72*100</f>
        <v>0</v>
      </c>
    </row>
    <row r="73" spans="1:7" ht="42" customHeight="1">
      <c r="A73" s="32" t="s">
        <v>102</v>
      </c>
      <c r="B73" s="36" t="s">
        <v>101</v>
      </c>
      <c r="C73" s="34">
        <f>SUM(C74:C74)</f>
        <v>0</v>
      </c>
      <c r="D73" s="34">
        <f>SUM(D74:D74)</f>
        <v>0</v>
      </c>
      <c r="E73" s="34"/>
      <c r="F73" s="34">
        <f>SUM(F74:F74)</f>
        <v>5732.1</v>
      </c>
      <c r="G73" s="34"/>
    </row>
    <row r="74" spans="1:7" ht="49.5" customHeight="1">
      <c r="A74" s="19" t="s">
        <v>103</v>
      </c>
      <c r="B74" s="31" t="s">
        <v>104</v>
      </c>
      <c r="C74" s="11"/>
      <c r="D74" s="11"/>
      <c r="E74" s="10"/>
      <c r="F74" s="10">
        <v>5732.1</v>
      </c>
      <c r="G74" s="10"/>
    </row>
    <row r="75" spans="1:7" ht="34.5" hidden="1">
      <c r="A75" s="32" t="s">
        <v>105</v>
      </c>
      <c r="B75" s="36" t="s">
        <v>106</v>
      </c>
      <c r="C75" s="34">
        <f>SUM(C76:C76)</f>
        <v>0</v>
      </c>
      <c r="D75" s="34">
        <f>SUM(D76:D76)</f>
        <v>0</v>
      </c>
      <c r="E75" s="34"/>
      <c r="F75" s="34">
        <f>SUM(F76:F76)</f>
        <v>0</v>
      </c>
      <c r="G75" s="34"/>
    </row>
    <row r="76" spans="1:7" ht="33.75" customHeight="1" hidden="1">
      <c r="A76" s="19" t="s">
        <v>107</v>
      </c>
      <c r="B76" s="18" t="s">
        <v>108</v>
      </c>
      <c r="C76" s="11"/>
      <c r="D76" s="11"/>
      <c r="E76" s="11"/>
      <c r="F76" s="11"/>
      <c r="G76" s="11"/>
    </row>
    <row r="77" spans="1:7" ht="34.5">
      <c r="A77" s="32" t="s">
        <v>105</v>
      </c>
      <c r="B77" s="36" t="s">
        <v>109</v>
      </c>
      <c r="C77" s="34">
        <f>SUM(C78:C78)</f>
        <v>17253.5</v>
      </c>
      <c r="D77" s="34">
        <f>SUM(D78:D78)</f>
        <v>16093.3</v>
      </c>
      <c r="E77" s="34">
        <f t="shared" si="2"/>
        <v>93.27556727620482</v>
      </c>
      <c r="F77" s="34">
        <f>SUM(F78:F78)</f>
        <v>0</v>
      </c>
      <c r="G77" s="34"/>
    </row>
    <row r="78" spans="1:7" ht="37.5" customHeight="1">
      <c r="A78" s="19" t="s">
        <v>107</v>
      </c>
      <c r="B78" s="31" t="s">
        <v>110</v>
      </c>
      <c r="C78" s="11">
        <v>17253.5</v>
      </c>
      <c r="D78" s="11">
        <v>16093.3</v>
      </c>
      <c r="E78" s="11">
        <f t="shared" si="2"/>
        <v>93.27556727620482</v>
      </c>
      <c r="F78" s="11"/>
      <c r="G78" s="11"/>
    </row>
    <row r="79" spans="1:7" ht="51.75" hidden="1">
      <c r="A79" s="32" t="s">
        <v>111</v>
      </c>
      <c r="B79" s="36" t="s">
        <v>112</v>
      </c>
      <c r="C79" s="34">
        <f>SUM(C80:C80)</f>
        <v>0</v>
      </c>
      <c r="D79" s="34">
        <f>SUM(D80:D80)</f>
        <v>0</v>
      </c>
      <c r="E79" s="34"/>
      <c r="F79" s="34">
        <f>SUM(F80:F80)</f>
        <v>0</v>
      </c>
      <c r="G79" s="34"/>
    </row>
    <row r="80" spans="1:7" ht="23.25" customHeight="1" hidden="1">
      <c r="A80" s="19" t="s">
        <v>113</v>
      </c>
      <c r="B80" s="18" t="s">
        <v>114</v>
      </c>
      <c r="C80" s="11"/>
      <c r="D80" s="11"/>
      <c r="E80" s="11"/>
      <c r="F80" s="10"/>
      <c r="G80" s="10"/>
    </row>
    <row r="81" spans="1:7" ht="51.75">
      <c r="A81" s="32" t="s">
        <v>115</v>
      </c>
      <c r="B81" s="36" t="s">
        <v>116</v>
      </c>
      <c r="C81" s="34">
        <f>C82</f>
        <v>177.8</v>
      </c>
      <c r="D81" s="34">
        <f>D82</f>
        <v>177.8</v>
      </c>
      <c r="E81" s="34">
        <f t="shared" si="2"/>
        <v>100</v>
      </c>
      <c r="F81" s="34">
        <f>F82</f>
        <v>161.4</v>
      </c>
      <c r="G81" s="34"/>
    </row>
    <row r="82" spans="1:7" ht="41.25" customHeight="1">
      <c r="A82" s="19" t="s">
        <v>117</v>
      </c>
      <c r="B82" s="31" t="s">
        <v>118</v>
      </c>
      <c r="C82" s="11">
        <v>177.8</v>
      </c>
      <c r="D82" s="11">
        <v>177.8</v>
      </c>
      <c r="E82" s="11">
        <f t="shared" si="2"/>
        <v>100</v>
      </c>
      <c r="F82" s="11">
        <v>161.4</v>
      </c>
      <c r="G82" s="11"/>
    </row>
    <row r="83" spans="1:7" ht="41.25" customHeight="1">
      <c r="A83" s="32" t="s">
        <v>119</v>
      </c>
      <c r="B83" s="36" t="s">
        <v>120</v>
      </c>
      <c r="C83" s="34">
        <f>SUM(C84:C84)</f>
        <v>8070.1</v>
      </c>
      <c r="D83" s="34">
        <f>SUM(D84:D84)</f>
        <v>7159</v>
      </c>
      <c r="E83" s="34">
        <f t="shared" si="2"/>
        <v>88.71017707339438</v>
      </c>
      <c r="F83" s="38">
        <f>SUM(F84:F84)</f>
        <v>0</v>
      </c>
      <c r="G83" s="38"/>
    </row>
    <row r="84" spans="1:7" ht="33.75" customHeight="1">
      <c r="A84" s="19" t="s">
        <v>121</v>
      </c>
      <c r="B84" s="31" t="s">
        <v>122</v>
      </c>
      <c r="C84" s="11">
        <v>8070.1</v>
      </c>
      <c r="D84" s="11">
        <v>7159</v>
      </c>
      <c r="E84" s="11">
        <f t="shared" si="2"/>
        <v>88.71017707339438</v>
      </c>
      <c r="F84" s="11"/>
      <c r="G84" s="11"/>
    </row>
    <row r="85" spans="1:7" ht="21.75" customHeight="1">
      <c r="A85" s="17"/>
      <c r="B85" s="40" t="s">
        <v>5</v>
      </c>
      <c r="C85" s="16">
        <f>C6+C19+C32+C38+C44+C48+C50+C53+C59+C66+C71+C73+C75+C77+C79+C81+C83+C57</f>
        <v>708045.5</v>
      </c>
      <c r="D85" s="16">
        <f>D6+D19+D32+D38+D44+D48+D50+D53+D59+D66+D71+D73+D75+D77+D79+D81+D83+D57</f>
        <v>689547.8</v>
      </c>
      <c r="E85" s="10">
        <f t="shared" si="2"/>
        <v>97.38749840229195</v>
      </c>
      <c r="F85" s="10">
        <f>F6+F19+F32+F38+F44+F48+F50+F53+F59+F66+F71+F73+F75+F77+F79+F81+F83+F57</f>
        <v>669260.3000000002</v>
      </c>
      <c r="G85" s="10">
        <f>D85/F85*100</f>
        <v>103.03133175537229</v>
      </c>
    </row>
    <row r="86" spans="1:7" s="24" customFormat="1" ht="20.25" customHeight="1">
      <c r="A86" s="21"/>
      <c r="B86" s="41" t="s">
        <v>8</v>
      </c>
      <c r="C86" s="16">
        <v>269552.4</v>
      </c>
      <c r="D86" s="16">
        <v>266664.7</v>
      </c>
      <c r="E86" s="10">
        <f t="shared" si="2"/>
        <v>98.92870551328795</v>
      </c>
      <c r="F86" s="16">
        <v>203380.6</v>
      </c>
      <c r="G86" s="10">
        <f>D86/F86*100</f>
        <v>131.11609465209563</v>
      </c>
    </row>
    <row r="87" spans="1:7" s="24" customFormat="1" ht="26.25" customHeight="1">
      <c r="A87" s="21"/>
      <c r="B87" s="40" t="s">
        <v>6</v>
      </c>
      <c r="C87" s="16">
        <f>C85+C86</f>
        <v>977597.9</v>
      </c>
      <c r="D87" s="16">
        <f>D85+D86</f>
        <v>956212.5</v>
      </c>
      <c r="E87" s="10">
        <f t="shared" si="2"/>
        <v>97.81245438436396</v>
      </c>
      <c r="F87" s="16">
        <f>F85+F86</f>
        <v>872640.9000000001</v>
      </c>
      <c r="G87" s="10">
        <f>D87/F87*100</f>
        <v>109.57686030989377</v>
      </c>
    </row>
    <row r="88" spans="1:7" s="24" customFormat="1" ht="0.75" customHeight="1">
      <c r="A88" s="21"/>
      <c r="B88" s="22"/>
      <c r="C88" s="23"/>
      <c r="D88" s="23"/>
      <c r="E88" s="15"/>
      <c r="F88" s="23"/>
      <c r="G88" s="15"/>
    </row>
    <row r="89" ht="15">
      <c r="C89" s="7"/>
    </row>
  </sheetData>
  <sheetProtection/>
  <mergeCells count="7">
    <mergeCell ref="A1:G1"/>
    <mergeCell ref="I4:P6"/>
    <mergeCell ref="I7:P10"/>
    <mergeCell ref="B3:B4"/>
    <mergeCell ref="A3:A4"/>
    <mergeCell ref="C3:E3"/>
    <mergeCell ref="G3:G4"/>
  </mergeCells>
  <printOptions horizontalCentered="1"/>
  <pageMargins left="0.31496062992125984" right="0.31496062992125984" top="0.35433070866141736" bottom="0.5511811023622047" header="0.31496062992125984" footer="0.31496062992125984"/>
  <pageSetup blackAndWhite="1" fitToHeight="0" horizontalDpi="600" verticalDpi="600" orientation="landscape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 Анна Юрьевна</dc:creator>
  <cp:keywords/>
  <dc:description/>
  <cp:lastModifiedBy>fedotova</cp:lastModifiedBy>
  <cp:lastPrinted>2018-04-06T13:30:13Z</cp:lastPrinted>
  <dcterms:created xsi:type="dcterms:W3CDTF">2017-08-15T08:04:26Z</dcterms:created>
  <dcterms:modified xsi:type="dcterms:W3CDTF">2019-03-01T09:59:16Z</dcterms:modified>
  <cp:category/>
  <cp:version/>
  <cp:contentType/>
  <cp:contentStatus/>
</cp:coreProperties>
</file>