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195" windowHeight="8835" activeTab="0"/>
  </bookViews>
  <sheets>
    <sheet name="Сведения за 1 квартал 2019 года" sheetId="1" r:id="rId1"/>
  </sheets>
  <definedNames>
    <definedName name="_xlnm.Print_Titles" localSheetId="0">'Сведения за 1 квартал 2019 года'!$7:$8</definedName>
    <definedName name="_xlnm.Print_Area" localSheetId="0">'Сведения за 1 квартал 2019 года'!$A$1:$D$59</definedName>
  </definedNames>
  <calcPr fullCalcOnLoad="1"/>
</workbook>
</file>

<file path=xl/sharedStrings.xml><?xml version="1.0" encoding="utf-8"?>
<sst xmlns="http://schemas.openxmlformats.org/spreadsheetml/2006/main" count="53" uniqueCount="51">
  <si>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</si>
  <si>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</si>
  <si>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</si>
  <si>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</si>
  <si>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</si>
  <si>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</si>
  <si>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</si>
  <si>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</si>
  <si>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</si>
  <si>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Охрана окружающей среды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</si>
  <si>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</si>
  <si>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</si>
  <si>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</si>
  <si>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</si>
  <si>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</si>
  <si>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</si>
  <si>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</si>
  <si>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</si>
  <si>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</si>
  <si>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</si>
  <si>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</si>
  <si>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</si>
  <si>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</si>
  <si>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</si>
  <si>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</si>
  <si>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</si>
  <si>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Образование</t>
  </si>
  <si>
    <t>Социальная политика</t>
  </si>
  <si>
    <t>(тыс. рублей)</t>
  </si>
  <si>
    <t>Национальная оборона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</si>
  <si>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</si>
  <si>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</si>
  <si>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</si>
  <si>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</si>
  <si>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</si>
  <si>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</si>
  <si>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</si>
  <si>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</si>
  <si>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</si>
  <si>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</si>
  <si>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</si>
  <si>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</si>
  <si>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</si>
  <si>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долга</t>
  </si>
  <si>
    <t>Межбюджетные трансферты общего характера бюджетам муниципальных образований</t>
  </si>
  <si>
    <t>безвозмездные поступления от негосударственных  организаций</t>
  </si>
  <si>
    <t>Государственные (муниципальные) ценные бумаги, номинальная стоимость которых указана в валюте Российской Федерации</t>
  </si>
  <si>
    <t>Бюджетные назначения на 2019 год</t>
  </si>
  <si>
    <t>Кассовое исполнение
 за  январь-март                    2019 года</t>
  </si>
  <si>
    <t>Источники внутреннего финансирования дефицита бюджета района</t>
  </si>
  <si>
    <t>Сведения                                                                                                                                                            о ходе исполнения  бюджета Пугачевского муниципального района Саратовской области 
на 1 апреля  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</si>
</sst>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0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" fontId="28" fillId="0" borderId="2">
      <alignment horizontal="right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justify" wrapText="1"/>
    </xf>
    <xf numFmtId="172" fontId="2" fillId="0" borderId="14" xfId="0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justify" wrapText="1" indent="3"/>
    </xf>
    <xf numFmtId="172" fontId="28" fillId="0" borderId="16" xfId="34" applyNumberFormat="1" applyFont="1" applyFill="1" applyBorder="1" applyProtection="1">
      <alignment horizontal="right"/>
      <protection/>
    </xf>
    <xf numFmtId="172" fontId="0" fillId="0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 indent="3" readingOrder="1"/>
    </xf>
    <xf numFmtId="0" fontId="0" fillId="0" borderId="13" xfId="0" applyFont="1" applyFill="1" applyBorder="1" applyAlignment="1">
      <alignment horizontal="left" vertical="top" wrapText="1" indent="3"/>
    </xf>
    <xf numFmtId="172" fontId="44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172" fontId="28" fillId="0" borderId="14" xfId="34" applyNumberFormat="1" applyFont="1" applyFill="1" applyBorder="1" applyProtection="1">
      <alignment horizontal="right"/>
      <protection/>
    </xf>
    <xf numFmtId="0" fontId="0" fillId="0" borderId="13" xfId="0" applyFill="1" applyBorder="1" applyAlignment="1">
      <alignment horizontal="left" vertical="top" wrapText="1" indent="3" readingOrder="1"/>
    </xf>
    <xf numFmtId="172" fontId="0" fillId="0" borderId="14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top" wrapText="1"/>
    </xf>
    <xf numFmtId="172" fontId="2" fillId="0" borderId="18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172" fontId="45" fillId="0" borderId="14" xfId="34" applyNumberFormat="1" applyFont="1" applyFill="1" applyBorder="1" applyProtection="1">
      <alignment horizontal="right"/>
      <protection/>
    </xf>
    <xf numFmtId="0" fontId="0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172" fontId="2" fillId="0" borderId="20" xfId="0" applyNumberFormat="1" applyFont="1" applyFill="1" applyBorder="1" applyAlignment="1">
      <alignment/>
    </xf>
    <xf numFmtId="172" fontId="45" fillId="0" borderId="20" xfId="34" applyNumberFormat="1" applyFont="1" applyFill="1" applyBorder="1" applyProtection="1">
      <alignment horizontal="right"/>
      <protection/>
    </xf>
    <xf numFmtId="172" fontId="2" fillId="0" borderId="21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10" zoomScaleNormal="110" workbookViewId="0" topLeftCell="A1">
      <selection activeCell="C18" sqref="C18"/>
    </sheetView>
  </sheetViews>
  <sheetFormatPr defaultColWidth="9.140625" defaultRowHeight="12"/>
  <cols>
    <col min="1" max="1" width="63.140625" style="10" customWidth="1"/>
    <col min="2" max="2" width="16.28125" style="10" customWidth="1"/>
    <col min="3" max="3" width="16.00390625" style="10" customWidth="1"/>
    <col min="4" max="4" width="15.7109375" style="11" customWidth="1"/>
    <col min="5" max="5" width="8.421875" style="0" customWidth="1"/>
    <col min="6" max="6" width="7.421875" style="0" customWidth="1"/>
    <col min="7" max="7" width="11.7109375" style="0" bestFit="1" customWidth="1"/>
  </cols>
  <sheetData>
    <row r="1" spans="3:4" ht="21" customHeight="1">
      <c r="C1" s="37"/>
      <c r="D1" s="37"/>
    </row>
    <row r="2" ht="6.75" customHeight="1"/>
    <row r="3" spans="1:4" s="1" customFormat="1" ht="11.25">
      <c r="A3" s="38" t="s">
        <v>50</v>
      </c>
      <c r="B3" s="38"/>
      <c r="C3" s="38"/>
      <c r="D3" s="38"/>
    </row>
    <row r="4" spans="1:4" s="1" customFormat="1" ht="11.25">
      <c r="A4" s="38"/>
      <c r="B4" s="38"/>
      <c r="C4" s="38"/>
      <c r="D4" s="38"/>
    </row>
    <row r="5" spans="1:4" ht="42" customHeight="1">
      <c r="A5" s="38"/>
      <c r="B5" s="38"/>
      <c r="C5" s="38"/>
      <c r="D5" s="38"/>
    </row>
    <row r="6" spans="1:4" s="1" customFormat="1" ht="12" thickBot="1">
      <c r="A6" s="10"/>
      <c r="B6" s="10"/>
      <c r="C6" s="10"/>
      <c r="D6" s="12" t="s">
        <v>28</v>
      </c>
    </row>
    <row r="7" spans="1:4" s="2" customFormat="1" ht="63" customHeight="1" thickBot="1">
      <c r="A7" s="13" t="s">
        <v>7</v>
      </c>
      <c r="B7" s="13" t="s">
        <v>47</v>
      </c>
      <c r="C7" s="13" t="s">
        <v>48</v>
      </c>
      <c r="D7" s="13" t="s">
        <v>4</v>
      </c>
    </row>
    <row r="8" spans="1:4" s="2" customFormat="1" ht="12" customHeight="1" thickBot="1">
      <c r="A8" s="13">
        <v>1</v>
      </c>
      <c r="B8" s="13">
        <v>2</v>
      </c>
      <c r="C8" s="13">
        <v>3</v>
      </c>
      <c r="D8" s="13">
        <v>4</v>
      </c>
    </row>
    <row r="9" spans="1:4" s="2" customFormat="1" ht="12" customHeight="1">
      <c r="A9" s="39" t="s">
        <v>5</v>
      </c>
      <c r="B9" s="40"/>
      <c r="C9" s="40"/>
      <c r="D9" s="41"/>
    </row>
    <row r="10" spans="1:6" ht="11.25">
      <c r="A10" s="14" t="s">
        <v>36</v>
      </c>
      <c r="B10" s="15">
        <f>SUM(B11:B24)</f>
        <v>195290.09999999998</v>
      </c>
      <c r="C10" s="15">
        <f>SUM(C11:C24)</f>
        <v>48842.799999999996</v>
      </c>
      <c r="D10" s="16">
        <f>C10/B10*100</f>
        <v>25.01038199068975</v>
      </c>
      <c r="E10" s="6"/>
      <c r="F10" s="6"/>
    </row>
    <row r="11" spans="1:7" ht="11.25">
      <c r="A11" s="17" t="s">
        <v>10</v>
      </c>
      <c r="B11" s="18">
        <v>117484.2</v>
      </c>
      <c r="C11" s="18">
        <v>24060</v>
      </c>
      <c r="D11" s="19">
        <f aca="true" t="shared" si="0" ref="D11:D31">C11/B11*100</f>
        <v>20.479349563600895</v>
      </c>
      <c r="F11" s="4"/>
      <c r="G11" s="4"/>
    </row>
    <row r="12" spans="1:4" ht="22.5">
      <c r="A12" s="20" t="s">
        <v>11</v>
      </c>
      <c r="B12" s="18">
        <v>11000</v>
      </c>
      <c r="C12" s="18">
        <v>7946.1</v>
      </c>
      <c r="D12" s="19">
        <f t="shared" si="0"/>
        <v>72.23727272727272</v>
      </c>
    </row>
    <row r="13" spans="1:4" ht="11.25">
      <c r="A13" s="21" t="s">
        <v>12</v>
      </c>
      <c r="B13" s="18">
        <v>29892.8</v>
      </c>
      <c r="C13" s="18">
        <v>8461.1</v>
      </c>
      <c r="D13" s="19">
        <f t="shared" si="0"/>
        <v>28.304809184820428</v>
      </c>
    </row>
    <row r="14" spans="1:4" ht="11.25" hidden="1">
      <c r="A14" s="21" t="s">
        <v>13</v>
      </c>
      <c r="B14" s="18"/>
      <c r="C14" s="18"/>
      <c r="D14" s="19" t="e">
        <f t="shared" si="0"/>
        <v>#DIV/0!</v>
      </c>
    </row>
    <row r="15" spans="1:4" ht="22.5" hidden="1">
      <c r="A15" s="20" t="s">
        <v>14</v>
      </c>
      <c r="B15" s="18"/>
      <c r="C15" s="18"/>
      <c r="D15" s="19" t="e">
        <f t="shared" si="0"/>
        <v>#DIV/0!</v>
      </c>
    </row>
    <row r="16" spans="1:4" s="3" customFormat="1" ht="11.25">
      <c r="A16" s="21" t="s">
        <v>15</v>
      </c>
      <c r="B16" s="18">
        <v>4215.3</v>
      </c>
      <c r="C16" s="18">
        <v>1032.9</v>
      </c>
      <c r="D16" s="19">
        <f t="shared" si="0"/>
        <v>24.503594050245535</v>
      </c>
    </row>
    <row r="17" spans="1:4" ht="22.5" hidden="1">
      <c r="A17" s="21" t="s">
        <v>16</v>
      </c>
      <c r="B17" s="18"/>
      <c r="C17" s="18"/>
      <c r="D17" s="19" t="e">
        <f t="shared" si="0"/>
        <v>#DIV/0!</v>
      </c>
    </row>
    <row r="18" spans="1:4" ht="22.5">
      <c r="A18" s="21" t="s">
        <v>17</v>
      </c>
      <c r="B18" s="18">
        <v>5773.6</v>
      </c>
      <c r="C18" s="18">
        <v>600.9</v>
      </c>
      <c r="D18" s="19">
        <f t="shared" si="0"/>
        <v>10.407717888319246</v>
      </c>
    </row>
    <row r="19" spans="1:4" ht="11.25">
      <c r="A19" s="21" t="s">
        <v>18</v>
      </c>
      <c r="B19" s="18">
        <v>797.5</v>
      </c>
      <c r="C19" s="18">
        <v>209.2</v>
      </c>
      <c r="D19" s="19">
        <f t="shared" si="0"/>
        <v>26.23197492163009</v>
      </c>
    </row>
    <row r="20" spans="1:4" s="3" customFormat="1" ht="22.5" hidden="1">
      <c r="A20" s="21" t="s">
        <v>19</v>
      </c>
      <c r="B20" s="18"/>
      <c r="C20" s="18"/>
      <c r="D20" s="19" t="e">
        <f t="shared" si="0"/>
        <v>#DIV/0!</v>
      </c>
    </row>
    <row r="21" spans="1:4" ht="17.25" customHeight="1">
      <c r="A21" s="21" t="s">
        <v>20</v>
      </c>
      <c r="B21" s="18">
        <v>22622.9</v>
      </c>
      <c r="C21" s="18">
        <v>5639.5</v>
      </c>
      <c r="D21" s="19">
        <f t="shared" si="0"/>
        <v>24.92828063599273</v>
      </c>
    </row>
    <row r="22" spans="1:4" ht="11.25" hidden="1">
      <c r="A22" s="21" t="s">
        <v>21</v>
      </c>
      <c r="B22" s="18"/>
      <c r="C22" s="18"/>
      <c r="D22" s="19" t="e">
        <f t="shared" si="0"/>
        <v>#DIV/0!</v>
      </c>
    </row>
    <row r="23" spans="1:4" ht="11.25">
      <c r="A23" s="21" t="s">
        <v>22</v>
      </c>
      <c r="B23" s="18">
        <v>3503.8</v>
      </c>
      <c r="C23" s="18">
        <v>893.1</v>
      </c>
      <c r="D23" s="19">
        <f t="shared" si="0"/>
        <v>25.48946857697357</v>
      </c>
    </row>
    <row r="24" spans="1:4" ht="11.25">
      <c r="A24" s="21" t="s">
        <v>23</v>
      </c>
      <c r="B24" s="18"/>
      <c r="C24" s="18"/>
      <c r="D24" s="22" t="e">
        <f t="shared" si="0"/>
        <v>#DIV/0!</v>
      </c>
    </row>
    <row r="25" spans="1:6" ht="11.25">
      <c r="A25" s="23" t="s">
        <v>37</v>
      </c>
      <c r="B25" s="15">
        <f>SUM(B26:B30)</f>
        <v>747981.4</v>
      </c>
      <c r="C25" s="15">
        <f>SUM(C26:C30)</f>
        <v>142260</v>
      </c>
      <c r="D25" s="16">
        <f t="shared" si="0"/>
        <v>19.01918951460558</v>
      </c>
      <c r="E25" s="3"/>
      <c r="F25" s="6"/>
    </row>
    <row r="26" spans="1:4" ht="24" customHeight="1">
      <c r="A26" s="21" t="s">
        <v>24</v>
      </c>
      <c r="B26" s="18">
        <v>747981.4</v>
      </c>
      <c r="C26" s="18">
        <v>142260</v>
      </c>
      <c r="D26" s="19">
        <f t="shared" si="0"/>
        <v>19.01918951460558</v>
      </c>
    </row>
    <row r="27" spans="1:4" ht="24" customHeight="1" hidden="1">
      <c r="A27" s="20" t="s">
        <v>25</v>
      </c>
      <c r="B27" s="24"/>
      <c r="C27" s="24"/>
      <c r="D27" s="19" t="e">
        <f t="shared" si="0"/>
        <v>#DIV/0!</v>
      </c>
    </row>
    <row r="28" spans="1:4" ht="24" customHeight="1" hidden="1">
      <c r="A28" s="25" t="s">
        <v>45</v>
      </c>
      <c r="B28" s="24"/>
      <c r="C28" s="26"/>
      <c r="D28" s="19" t="e">
        <f t="shared" si="0"/>
        <v>#DIV/0!</v>
      </c>
    </row>
    <row r="29" spans="1:4" ht="47.25" customHeight="1" hidden="1">
      <c r="A29" s="21" t="s">
        <v>34</v>
      </c>
      <c r="B29" s="18"/>
      <c r="C29" s="18"/>
      <c r="D29" s="19" t="e">
        <f t="shared" si="0"/>
        <v>#DIV/0!</v>
      </c>
    </row>
    <row r="30" spans="1:4" ht="27" customHeight="1" hidden="1">
      <c r="A30" s="21" t="s">
        <v>35</v>
      </c>
      <c r="B30" s="18"/>
      <c r="C30" s="18"/>
      <c r="D30" s="19"/>
    </row>
    <row r="31" spans="1:7" ht="11.25">
      <c r="A31" s="27" t="s">
        <v>38</v>
      </c>
      <c r="B31" s="15">
        <f>B10+B25</f>
        <v>943271.5</v>
      </c>
      <c r="C31" s="15">
        <f>C10+C25</f>
        <v>191102.8</v>
      </c>
      <c r="D31" s="28">
        <f t="shared" si="0"/>
        <v>20.259575318452853</v>
      </c>
      <c r="E31" s="6"/>
      <c r="F31" s="8"/>
      <c r="G31" s="1"/>
    </row>
    <row r="32" spans="1:7" ht="11.25">
      <c r="A32" s="42" t="s">
        <v>1</v>
      </c>
      <c r="B32" s="43"/>
      <c r="C32" s="43"/>
      <c r="D32" s="44"/>
      <c r="F32" s="1"/>
      <c r="G32" s="1"/>
    </row>
    <row r="33" spans="1:7" ht="11.25">
      <c r="A33" s="29" t="s">
        <v>0</v>
      </c>
      <c r="B33" s="24">
        <v>56562.1</v>
      </c>
      <c r="C33" s="24">
        <v>12742.7</v>
      </c>
      <c r="D33" s="19">
        <f aca="true" t="shared" si="1" ref="D33:D47">C33/B33*100</f>
        <v>22.528689705650958</v>
      </c>
      <c r="F33" s="1"/>
      <c r="G33" s="1"/>
    </row>
    <row r="34" spans="1:7" ht="11.25" hidden="1">
      <c r="A34" s="29" t="s">
        <v>29</v>
      </c>
      <c r="B34" s="24"/>
      <c r="C34" s="24"/>
      <c r="D34" s="19" t="e">
        <f t="shared" si="1"/>
        <v>#DIV/0!</v>
      </c>
      <c r="F34" s="1"/>
      <c r="G34" s="1"/>
    </row>
    <row r="35" spans="1:7" ht="12" customHeight="1" hidden="1">
      <c r="A35" s="29" t="s">
        <v>30</v>
      </c>
      <c r="B35" s="24"/>
      <c r="C35" s="24"/>
      <c r="D35" s="19" t="e">
        <f t="shared" si="1"/>
        <v>#DIV/0!</v>
      </c>
      <c r="F35" s="1"/>
      <c r="G35" s="1"/>
    </row>
    <row r="36" spans="1:7" ht="11.25">
      <c r="A36" s="29" t="s">
        <v>6</v>
      </c>
      <c r="B36" s="24">
        <v>30554.4</v>
      </c>
      <c r="C36" s="24">
        <v>6316</v>
      </c>
      <c r="D36" s="19">
        <f t="shared" si="1"/>
        <v>20.671327206556175</v>
      </c>
      <c r="F36" s="1"/>
      <c r="G36" s="1"/>
    </row>
    <row r="37" spans="1:7" ht="11.25">
      <c r="A37" s="29" t="s">
        <v>8</v>
      </c>
      <c r="B37" s="24">
        <v>3382.9</v>
      </c>
      <c r="C37" s="24">
        <v>150</v>
      </c>
      <c r="D37" s="19">
        <f t="shared" si="1"/>
        <v>4.434065446805994</v>
      </c>
      <c r="F37" s="1"/>
      <c r="G37" s="1"/>
    </row>
    <row r="38" spans="1:7" ht="11.25" hidden="1">
      <c r="A38" s="29" t="s">
        <v>9</v>
      </c>
      <c r="B38" s="24"/>
      <c r="C38" s="24"/>
      <c r="D38" s="19" t="e">
        <f t="shared" si="1"/>
        <v>#DIV/0!</v>
      </c>
      <c r="F38" s="1"/>
      <c r="G38" s="1"/>
    </row>
    <row r="39" spans="1:7" ht="11.25">
      <c r="A39" s="29" t="s">
        <v>26</v>
      </c>
      <c r="B39" s="24">
        <v>696552.6</v>
      </c>
      <c r="C39" s="24">
        <v>146033</v>
      </c>
      <c r="D39" s="19">
        <f t="shared" si="1"/>
        <v>20.96510730130072</v>
      </c>
      <c r="F39" s="1"/>
      <c r="G39" s="1"/>
    </row>
    <row r="40" spans="1:7" ht="11.25">
      <c r="A40" s="29" t="s">
        <v>39</v>
      </c>
      <c r="B40" s="24">
        <v>112101.5</v>
      </c>
      <c r="C40" s="24">
        <v>24708.6</v>
      </c>
      <c r="D40" s="19">
        <f t="shared" si="1"/>
        <v>22.04127509444566</v>
      </c>
      <c r="F40" s="1"/>
      <c r="G40" s="1"/>
    </row>
    <row r="41" spans="1:7" ht="11.25" hidden="1">
      <c r="A41" s="29" t="s">
        <v>40</v>
      </c>
      <c r="B41" s="24"/>
      <c r="C41" s="24"/>
      <c r="D41" s="19" t="e">
        <f t="shared" si="1"/>
        <v>#DIV/0!</v>
      </c>
      <c r="F41" s="1"/>
      <c r="G41" s="1"/>
    </row>
    <row r="42" spans="1:7" ht="11.25">
      <c r="A42" s="29" t="s">
        <v>27</v>
      </c>
      <c r="B42" s="24">
        <v>30460.3</v>
      </c>
      <c r="C42" s="24">
        <v>6031.1</v>
      </c>
      <c r="D42" s="19">
        <f t="shared" si="1"/>
        <v>19.799870651306783</v>
      </c>
      <c r="F42" s="1"/>
      <c r="G42" s="1"/>
    </row>
    <row r="43" spans="1:7" ht="11.25">
      <c r="A43" s="29" t="s">
        <v>41</v>
      </c>
      <c r="B43" s="24">
        <v>9833.3</v>
      </c>
      <c r="C43" s="24">
        <v>3340.9</v>
      </c>
      <c r="D43" s="19">
        <f t="shared" si="1"/>
        <v>33.975369408031895</v>
      </c>
      <c r="F43" s="1"/>
      <c r="G43" s="1"/>
    </row>
    <row r="44" spans="1:7" ht="11.25">
      <c r="A44" s="29" t="s">
        <v>42</v>
      </c>
      <c r="B44" s="24">
        <v>100</v>
      </c>
      <c r="C44" s="24">
        <v>57.4</v>
      </c>
      <c r="D44" s="19">
        <f t="shared" si="1"/>
        <v>57.4</v>
      </c>
      <c r="F44" s="1"/>
      <c r="G44" s="1"/>
    </row>
    <row r="45" spans="1:7" ht="11.25">
      <c r="A45" s="29" t="s">
        <v>43</v>
      </c>
      <c r="B45" s="24">
        <v>300</v>
      </c>
      <c r="C45" s="24">
        <v>1.5</v>
      </c>
      <c r="D45" s="19">
        <f t="shared" si="1"/>
        <v>0.5</v>
      </c>
      <c r="F45" s="1"/>
      <c r="G45" s="1"/>
    </row>
    <row r="46" spans="1:7" ht="22.5">
      <c r="A46" s="29" t="s">
        <v>44</v>
      </c>
      <c r="B46" s="24">
        <v>2759.7</v>
      </c>
      <c r="C46" s="24">
        <v>654</v>
      </c>
      <c r="D46" s="19">
        <f t="shared" si="1"/>
        <v>23.698228068268293</v>
      </c>
      <c r="F46" s="1"/>
      <c r="G46" s="1"/>
    </row>
    <row r="47" spans="1:7" ht="11.25">
      <c r="A47" s="23" t="s">
        <v>38</v>
      </c>
      <c r="B47" s="15">
        <f>SUM(B33:B46)</f>
        <v>942606.8</v>
      </c>
      <c r="C47" s="15">
        <f>SUM(C33:C46)</f>
        <v>200035.2</v>
      </c>
      <c r="D47" s="16">
        <f t="shared" si="1"/>
        <v>21.221489172367527</v>
      </c>
      <c r="E47" s="6"/>
      <c r="F47" s="8"/>
      <c r="G47" s="1"/>
    </row>
    <row r="48" spans="1:7" ht="11.25">
      <c r="A48" s="23" t="s">
        <v>31</v>
      </c>
      <c r="B48" s="15">
        <f>B31-B47</f>
        <v>664.6999999999534</v>
      </c>
      <c r="C48" s="30">
        <f>C31-C47</f>
        <v>-8932.400000000023</v>
      </c>
      <c r="D48" s="19"/>
      <c r="E48" s="6"/>
      <c r="F48" s="7"/>
      <c r="G48" s="4"/>
    </row>
    <row r="49" spans="1:4" ht="11.25">
      <c r="A49" s="45" t="s">
        <v>49</v>
      </c>
      <c r="B49" s="46"/>
      <c r="C49" s="46"/>
      <c r="D49" s="47"/>
    </row>
    <row r="50" spans="1:6" ht="24" customHeight="1" hidden="1">
      <c r="A50" s="31" t="s">
        <v>46</v>
      </c>
      <c r="B50" s="24"/>
      <c r="C50" s="24"/>
      <c r="D50" s="19"/>
      <c r="F50" s="9"/>
    </row>
    <row r="51" spans="1:4" s="5" customFormat="1" ht="11.25">
      <c r="A51" s="29" t="s">
        <v>32</v>
      </c>
      <c r="B51" s="18">
        <v>30000</v>
      </c>
      <c r="C51" s="18"/>
      <c r="D51" s="19"/>
    </row>
    <row r="52" spans="1:4" ht="25.5" customHeight="1">
      <c r="A52" s="32" t="s">
        <v>33</v>
      </c>
      <c r="B52" s="18">
        <v>-51073.7</v>
      </c>
      <c r="C52" s="18">
        <v>-8773.7</v>
      </c>
      <c r="D52" s="19"/>
    </row>
    <row r="53" spans="1:4" s="5" customFormat="1" ht="15.75" customHeight="1">
      <c r="A53" s="29" t="s">
        <v>2</v>
      </c>
      <c r="B53" s="18">
        <v>279.5</v>
      </c>
      <c r="C53" s="18">
        <v>209.7</v>
      </c>
      <c r="D53" s="19"/>
    </row>
    <row r="54" spans="1:4" s="5" customFormat="1" ht="15.75" customHeight="1">
      <c r="A54" s="29" t="s">
        <v>3</v>
      </c>
      <c r="B54" s="18">
        <v>20129.5</v>
      </c>
      <c r="C54" s="18">
        <v>17496.4</v>
      </c>
      <c r="D54" s="19"/>
    </row>
    <row r="55" spans="1:4" ht="12" thickBot="1">
      <c r="A55" s="33" t="s">
        <v>38</v>
      </c>
      <c r="B55" s="34">
        <f>SUM(B50:B54)</f>
        <v>-664.6999999999971</v>
      </c>
      <c r="C55" s="35">
        <f>SUM(C50:C54)</f>
        <v>8932.400000000001</v>
      </c>
      <c r="D55" s="36"/>
    </row>
  </sheetData>
  <sheetProtection/>
  <mergeCells count="5">
    <mergeCell ref="C1:D1"/>
    <mergeCell ref="A3:D5"/>
    <mergeCell ref="A9:D9"/>
    <mergeCell ref="A32:D32"/>
    <mergeCell ref="A49:D49"/>
  </mergeCells>
  <printOptions/>
  <pageMargins left="1.1023622047244095" right="0.3937007874015748" top="0.17" bottom="0.39" header="0.47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kuvshinovaon</cp:lastModifiedBy>
  <cp:lastPrinted>2018-04-19T12:45:19Z</cp:lastPrinted>
  <dcterms:created xsi:type="dcterms:W3CDTF">2009-04-17T07:03:32Z</dcterms:created>
  <dcterms:modified xsi:type="dcterms:W3CDTF">2019-04-16T04:58:19Z</dcterms:modified>
  <cp:category/>
  <cp:version/>
  <cp:contentType/>
  <cp:contentStatus/>
</cp:coreProperties>
</file>