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55" windowWidth="15195" windowHeight="8835" activeTab="0"/>
  </bookViews>
  <sheets>
    <sheet name="За  2019 год" sheetId="1" r:id="rId1"/>
  </sheets>
  <definedNames>
    <definedName name="_xlnm.Print_Titles" localSheetId="0">'За  2019 год'!$7:$8</definedName>
    <definedName name="_xlnm.Print_Area" localSheetId="0">'За  2019 год'!$A$1:$D$57</definedName>
  </definedNames>
  <calcPr fullCalcOnLoad="1"/>
</workbook>
</file>

<file path=xl/sharedStrings.xml><?xml version="1.0" encoding="utf-8"?>
<sst xmlns="http://schemas.openxmlformats.org/spreadsheetml/2006/main" count="51" uniqueCount="49">
  <si>
    <t>Общегосударственные вопросы</t>
  </si>
  <si>
    <t>Расходы</t>
  </si>
  <si>
    <t>Иные источники внутреннего финансирования  дефицитов бюджетов</t>
  </si>
  <si>
    <t>Изменение остатков средств на счетах по учету  средств бюджета</t>
  </si>
  <si>
    <t>% исполнения</t>
  </si>
  <si>
    <t>Доходы</t>
  </si>
  <si>
    <t>Национальная экономика</t>
  </si>
  <si>
    <t>Наименование показателя</t>
  </si>
  <si>
    <t>Жилищно-коммунальное хозяйство</t>
  </si>
  <si>
    <t>налоги на прибыль, доходы</t>
  </si>
  <si>
    <t>налоги  на товары (работы, услуги), реализуемые на территории   Российской Федерации</t>
  </si>
  <si>
    <t>налоги на совокупный доход</t>
  </si>
  <si>
    <t>налоги на имущество</t>
  </si>
  <si>
    <t>налоги, сборы и регулярные платежи за пользование природными ресурсами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</si>
  <si>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</si>
  <si>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</si>
  <si>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</si>
  <si>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</si>
  <si>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</si>
  <si>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</si>
  <si>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</si>
  <si>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</si>
  <si>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</si>
  <si>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 от других бюджетов бюджетной системы Российской Федерации</t>
  </si>
  <si>
    <t>безвозмездные поступления от государственных (муниципальных) организаций</t>
  </si>
  <si>
    <t>Образование</t>
  </si>
  <si>
    <t>Социальная политика</t>
  </si>
  <si>
    <t>(тыс. рублей)</t>
  </si>
  <si>
    <t>Национальная оборона</t>
  </si>
  <si>
    <t>Национальная безопасность и правоохранительная деятельность</t>
  </si>
  <si>
    <t>Результат исполнения бюджета (дефицит "--", профицит "+")</t>
  </si>
  <si>
    <t>Кредиты кредитных организаций в валюте  Российской Федерации</t>
  </si>
  <si>
    <t>Бюджетные кредиты от других бюджетов бюджетной  системы Российской Федерации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</si>
  <si>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</si>
  <si>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</si>
  <si>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Налоговые и неналоговые доходы</t>
  </si>
  <si>
    <t>Безвозмездные поступления</t>
  </si>
  <si>
    <t>Всего:</t>
  </si>
  <si>
    <t>Культура, кинематография</t>
  </si>
  <si>
    <t>Физическая культура и спорт</t>
  </si>
  <si>
    <t>Средства массовой информации</t>
  </si>
  <si>
    <t>Обслуживание государственного долга</t>
  </si>
  <si>
    <t>Межбюджетные трансферты общего характера бюджетам муниципальных образований</t>
  </si>
  <si>
    <t>безвозмездные поступления от негосударственных  организаций</t>
  </si>
  <si>
    <t>Государственные (муниципальные) ценные бумаги, номинальная стоимость которых указана в валюте Российской Федерации</t>
  </si>
  <si>
    <t>Бюджетные назначения на 2019 год</t>
  </si>
  <si>
    <t>Источники внутреннего финансирования дефицита бюджета района</t>
  </si>
  <si>
    <t>Сведения                                                                                                                                                            о ходе исполнения  бюджета Пугачевского муниципального района Саратовской области 
на 1 января 2020 года</t>
  </si>
  <si>
    <t>Кассовое исполнение
 за  январь-декабрь                    2019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</si>
</sst>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53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color rgb="FFFF0000"/>
      <name val="Times New Roman"/>
      <family val="1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>
      <alignment horizontal="left" wrapText="1" indent="2"/>
      <protection/>
    </xf>
    <xf numFmtId="4" fontId="32" fillId="0" borderId="2">
      <alignment horizontal="right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3" applyNumberFormat="0" applyAlignment="0" applyProtection="0"/>
    <xf numFmtId="0" fontId="34" fillId="27" borderId="4" applyNumberFormat="0" applyAlignment="0" applyProtection="0"/>
    <xf numFmtId="0" fontId="35" fillId="27" borderId="3" applyNumberFormat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8" borderId="9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1" fillId="0" borderId="0" applyFont="0" applyFill="0" applyBorder="0" applyAlignment="0" applyProtection="0"/>
    <xf numFmtId="0" fontId="45" fillId="0" borderId="11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172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172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0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vertical="justify" wrapText="1"/>
    </xf>
    <xf numFmtId="172" fontId="48" fillId="0" borderId="14" xfId="0" applyNumberFormat="1" applyFont="1" applyFill="1" applyBorder="1" applyAlignment="1">
      <alignment/>
    </xf>
    <xf numFmtId="172" fontId="48" fillId="0" borderId="15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left" vertical="justify" wrapText="1" indent="3"/>
    </xf>
    <xf numFmtId="172" fontId="49" fillId="0" borderId="16" xfId="34" applyNumberFormat="1" applyFont="1" applyFill="1" applyBorder="1" applyProtection="1">
      <alignment horizontal="right"/>
      <protection/>
    </xf>
    <xf numFmtId="172" fontId="49" fillId="0" borderId="15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left" vertical="top" wrapText="1" indent="3" readingOrder="1"/>
    </xf>
    <xf numFmtId="0" fontId="8" fillId="0" borderId="13" xfId="0" applyFont="1" applyFill="1" applyBorder="1" applyAlignment="1">
      <alignment horizontal="left" vertical="top" wrapText="1" indent="3"/>
    </xf>
    <xf numFmtId="0" fontId="7" fillId="0" borderId="13" xfId="0" applyFont="1" applyFill="1" applyBorder="1" applyAlignment="1">
      <alignment vertical="top" wrapText="1"/>
    </xf>
    <xf numFmtId="172" fontId="50" fillId="0" borderId="14" xfId="34" applyNumberFormat="1" applyFont="1" applyFill="1" applyBorder="1" applyProtection="1">
      <alignment horizontal="right"/>
      <protection/>
    </xf>
    <xf numFmtId="172" fontId="50" fillId="0" borderId="15" xfId="0" applyNumberFormat="1" applyFont="1" applyFill="1" applyBorder="1" applyAlignment="1">
      <alignment horizontal="center"/>
    </xf>
    <xf numFmtId="172" fontId="50" fillId="0" borderId="14" xfId="0" applyNumberFormat="1" applyFont="1" applyFill="1" applyBorder="1" applyAlignment="1">
      <alignment/>
    </xf>
    <xf numFmtId="172" fontId="50" fillId="0" borderId="16" xfId="34" applyNumberFormat="1" applyFont="1" applyFill="1" applyBorder="1" applyProtection="1">
      <alignment horizontal="right"/>
      <protection/>
    </xf>
    <xf numFmtId="0" fontId="7" fillId="0" borderId="17" xfId="0" applyFont="1" applyFill="1" applyBorder="1" applyAlignment="1">
      <alignment vertical="top" wrapText="1"/>
    </xf>
    <xf numFmtId="172" fontId="48" fillId="0" borderId="18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vertical="top" wrapText="1"/>
    </xf>
    <xf numFmtId="172" fontId="51" fillId="0" borderId="14" xfId="34" applyNumberFormat="1" applyFont="1" applyFill="1" applyBorder="1" applyProtection="1">
      <alignment horizontal="right"/>
      <protection/>
    </xf>
    <xf numFmtId="172" fontId="8" fillId="0" borderId="15" xfId="0" applyNumberFormat="1" applyFont="1" applyFill="1" applyBorder="1" applyAlignment="1">
      <alignment horizontal="center"/>
    </xf>
    <xf numFmtId="172" fontId="7" fillId="0" borderId="14" xfId="0" applyNumberFormat="1" applyFont="1" applyFill="1" applyBorder="1" applyAlignment="1">
      <alignment/>
    </xf>
    <xf numFmtId="172" fontId="7" fillId="0" borderId="15" xfId="0" applyNumberFormat="1" applyFont="1" applyFill="1" applyBorder="1" applyAlignment="1">
      <alignment horizontal="center"/>
    </xf>
    <xf numFmtId="172" fontId="52" fillId="0" borderId="14" xfId="34" applyNumberFormat="1" applyFont="1" applyFill="1" applyBorder="1" applyProtection="1">
      <alignment horizontal="right"/>
      <protection/>
    </xf>
    <xf numFmtId="0" fontId="7" fillId="0" borderId="19" xfId="0" applyFont="1" applyFill="1" applyBorder="1" applyAlignment="1">
      <alignment vertical="top" wrapText="1"/>
    </xf>
    <xf numFmtId="172" fontId="7" fillId="0" borderId="2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72" fontId="51" fillId="0" borderId="16" xfId="34" applyNumberFormat="1" applyFont="1" applyFill="1" applyBorder="1" applyProtection="1">
      <alignment horizontal="right"/>
      <protection/>
    </xf>
    <xf numFmtId="172" fontId="7" fillId="0" borderId="21" xfId="0" applyNumberFormat="1" applyFont="1" applyFill="1" applyBorder="1" applyAlignment="1">
      <alignment/>
    </xf>
    <xf numFmtId="172" fontId="52" fillId="0" borderId="21" xfId="34" applyNumberFormat="1" applyFont="1" applyFill="1" applyBorder="1" applyProtection="1">
      <alignment horizontal="right"/>
      <protection/>
    </xf>
    <xf numFmtId="0" fontId="6" fillId="0" borderId="0" xfId="0" applyFont="1" applyFill="1" applyAlignment="1">
      <alignment wrapText="1"/>
    </xf>
    <xf numFmtId="0" fontId="5" fillId="0" borderId="0" xfId="0" applyFont="1" applyFill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172" fontId="8" fillId="33" borderId="14" xfId="34" applyNumberFormat="1" applyFont="1" applyFill="1" applyBorder="1" applyProtection="1">
      <alignment horizontal="right"/>
      <protection/>
    </xf>
    <xf numFmtId="172" fontId="50" fillId="33" borderId="14" xfId="34" applyNumberFormat="1" applyFont="1" applyFill="1" applyBorder="1" applyProtection="1">
      <alignment horizontal="right"/>
      <protection/>
    </xf>
    <xf numFmtId="172" fontId="8" fillId="33" borderId="14" xfId="0" applyNumberFormat="1" applyFont="1" applyFill="1" applyBorder="1" applyAlignment="1">
      <alignment/>
    </xf>
    <xf numFmtId="172" fontId="7" fillId="33" borderId="14" xfId="0" applyNumberFormat="1" applyFont="1" applyFill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23" xfId="33"/>
    <cellStyle name="xl56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zoomScale="101" zoomScaleNormal="101" workbookViewId="0" topLeftCell="A1">
      <pane ySplit="7" topLeftCell="A31" activePane="bottomLeft" state="frozen"/>
      <selection pane="topLeft" activeCell="A1" sqref="A1"/>
      <selection pane="bottomLeft" activeCell="C51" sqref="C51"/>
    </sheetView>
  </sheetViews>
  <sheetFormatPr defaultColWidth="9.140625" defaultRowHeight="12"/>
  <cols>
    <col min="1" max="1" width="63.140625" style="10" customWidth="1"/>
    <col min="2" max="2" width="16.28125" style="10" customWidth="1"/>
    <col min="3" max="3" width="16.00390625" style="10" customWidth="1"/>
    <col min="4" max="4" width="15.7109375" style="11" customWidth="1"/>
    <col min="5" max="5" width="8.421875" style="0" customWidth="1"/>
    <col min="6" max="6" width="7.421875" style="0" customWidth="1"/>
    <col min="7" max="7" width="11.7109375" style="0" bestFit="1" customWidth="1"/>
  </cols>
  <sheetData>
    <row r="1" spans="3:4" ht="21" customHeight="1">
      <c r="C1" s="40"/>
      <c r="D1" s="40"/>
    </row>
    <row r="2" ht="6.75" customHeight="1"/>
    <row r="3" spans="1:4" s="1" customFormat="1" ht="11.25">
      <c r="A3" s="41" t="s">
        <v>47</v>
      </c>
      <c r="B3" s="41"/>
      <c r="C3" s="41"/>
      <c r="D3" s="41"/>
    </row>
    <row r="4" spans="1:4" s="1" customFormat="1" ht="11.25">
      <c r="A4" s="41"/>
      <c r="B4" s="41"/>
      <c r="C4" s="41"/>
      <c r="D4" s="41"/>
    </row>
    <row r="5" spans="1:4" ht="42" customHeight="1">
      <c r="A5" s="41"/>
      <c r="B5" s="41"/>
      <c r="C5" s="41"/>
      <c r="D5" s="41"/>
    </row>
    <row r="6" spans="1:4" s="1" customFormat="1" ht="12" thickBot="1">
      <c r="A6" s="10"/>
      <c r="B6" s="10"/>
      <c r="C6" s="10"/>
      <c r="D6" s="11" t="s">
        <v>27</v>
      </c>
    </row>
    <row r="7" spans="1:4" s="2" customFormat="1" ht="63" customHeight="1" thickBot="1">
      <c r="A7" s="12" t="s">
        <v>7</v>
      </c>
      <c r="B7" s="12" t="s">
        <v>45</v>
      </c>
      <c r="C7" s="12" t="s">
        <v>48</v>
      </c>
      <c r="D7" s="12" t="s">
        <v>4</v>
      </c>
    </row>
    <row r="8" spans="1:4" s="2" customFormat="1" ht="12" customHeight="1" thickBot="1">
      <c r="A8" s="12">
        <v>1</v>
      </c>
      <c r="B8" s="12">
        <v>2</v>
      </c>
      <c r="C8" s="12">
        <v>3</v>
      </c>
      <c r="D8" s="12">
        <v>4</v>
      </c>
    </row>
    <row r="9" spans="1:4" s="2" customFormat="1" ht="12" customHeight="1">
      <c r="A9" s="42" t="s">
        <v>5</v>
      </c>
      <c r="B9" s="43"/>
      <c r="C9" s="43"/>
      <c r="D9" s="44"/>
    </row>
    <row r="10" spans="1:6" ht="12">
      <c r="A10" s="13" t="s">
        <v>35</v>
      </c>
      <c r="B10" s="14">
        <f>B11+B12+B13+B16+B18+B19+B21+B23+B24</f>
        <v>204240.09999999998</v>
      </c>
      <c r="C10" s="14">
        <f>C11+C12+C13+C16+C18+C19+C21+C23+C24</f>
        <v>214900.1</v>
      </c>
      <c r="D10" s="15">
        <f>C10/B10*100</f>
        <v>105.21934722907011</v>
      </c>
      <c r="E10" s="6"/>
      <c r="F10" s="6"/>
    </row>
    <row r="11" spans="1:7" ht="12">
      <c r="A11" s="16" t="s">
        <v>9</v>
      </c>
      <c r="B11" s="17">
        <v>115508.6</v>
      </c>
      <c r="C11" s="17">
        <v>115246.4</v>
      </c>
      <c r="D11" s="18">
        <f aca="true" t="shared" si="0" ref="D11:D31">C11/B11*100</f>
        <v>99.77300391486001</v>
      </c>
      <c r="F11" s="4"/>
      <c r="G11" s="4"/>
    </row>
    <row r="12" spans="1:4" ht="24">
      <c r="A12" s="19" t="s">
        <v>10</v>
      </c>
      <c r="B12" s="17">
        <v>15300</v>
      </c>
      <c r="C12" s="17">
        <v>32883.4</v>
      </c>
      <c r="D12" s="18">
        <f t="shared" si="0"/>
        <v>214.92418300653594</v>
      </c>
    </row>
    <row r="13" spans="1:4" ht="12">
      <c r="A13" s="20" t="s">
        <v>11</v>
      </c>
      <c r="B13" s="17">
        <v>38891.5</v>
      </c>
      <c r="C13" s="17">
        <v>39274.6</v>
      </c>
      <c r="D13" s="18">
        <f t="shared" si="0"/>
        <v>100.98504814676727</v>
      </c>
    </row>
    <row r="14" spans="1:4" ht="12" hidden="1">
      <c r="A14" s="20" t="s">
        <v>12</v>
      </c>
      <c r="B14" s="17"/>
      <c r="C14" s="17"/>
      <c r="D14" s="18" t="e">
        <f t="shared" si="0"/>
        <v>#DIV/0!</v>
      </c>
    </row>
    <row r="15" spans="1:4" ht="24" hidden="1">
      <c r="A15" s="19" t="s">
        <v>13</v>
      </c>
      <c r="B15" s="17"/>
      <c r="C15" s="17"/>
      <c r="D15" s="18" t="e">
        <f t="shared" si="0"/>
        <v>#DIV/0!</v>
      </c>
    </row>
    <row r="16" spans="1:4" s="3" customFormat="1" ht="12">
      <c r="A16" s="20" t="s">
        <v>14</v>
      </c>
      <c r="B16" s="17">
        <v>4985.3</v>
      </c>
      <c r="C16" s="17">
        <v>5223.6</v>
      </c>
      <c r="D16" s="18">
        <f t="shared" si="0"/>
        <v>104.78005335686919</v>
      </c>
    </row>
    <row r="17" spans="1:4" ht="24" hidden="1">
      <c r="A17" s="20" t="s">
        <v>15</v>
      </c>
      <c r="B17" s="17"/>
      <c r="C17" s="17"/>
      <c r="D17" s="18" t="e">
        <f t="shared" si="0"/>
        <v>#DIV/0!</v>
      </c>
    </row>
    <row r="18" spans="1:4" ht="24">
      <c r="A18" s="20" t="s">
        <v>16</v>
      </c>
      <c r="B18" s="17">
        <v>5440</v>
      </c>
      <c r="C18" s="17">
        <v>5632.1</v>
      </c>
      <c r="D18" s="18">
        <f t="shared" si="0"/>
        <v>103.53125000000001</v>
      </c>
    </row>
    <row r="19" spans="1:4" ht="12">
      <c r="A19" s="20" t="s">
        <v>17</v>
      </c>
      <c r="B19" s="17">
        <v>797.5</v>
      </c>
      <c r="C19" s="17">
        <v>615.3</v>
      </c>
      <c r="D19" s="18">
        <f t="shared" si="0"/>
        <v>77.15360501567397</v>
      </c>
    </row>
    <row r="20" spans="1:4" s="3" customFormat="1" ht="24" hidden="1">
      <c r="A20" s="20" t="s">
        <v>18</v>
      </c>
      <c r="B20" s="17"/>
      <c r="C20" s="17"/>
      <c r="D20" s="18" t="e">
        <f t="shared" si="0"/>
        <v>#DIV/0!</v>
      </c>
    </row>
    <row r="21" spans="1:4" ht="17.25" customHeight="1">
      <c r="A21" s="20" t="s">
        <v>19</v>
      </c>
      <c r="B21" s="17">
        <v>19162.9</v>
      </c>
      <c r="C21" s="17">
        <v>11791.6</v>
      </c>
      <c r="D21" s="18">
        <f t="shared" si="0"/>
        <v>61.533483971632684</v>
      </c>
    </row>
    <row r="22" spans="1:4" ht="12" hidden="1">
      <c r="A22" s="20" t="s">
        <v>20</v>
      </c>
      <c r="B22" s="17"/>
      <c r="C22" s="17"/>
      <c r="D22" s="18" t="e">
        <f t="shared" si="0"/>
        <v>#DIV/0!</v>
      </c>
    </row>
    <row r="23" spans="1:4" ht="12">
      <c r="A23" s="20" t="s">
        <v>21</v>
      </c>
      <c r="B23" s="17">
        <v>4154.3</v>
      </c>
      <c r="C23" s="17">
        <v>4233.1</v>
      </c>
      <c r="D23" s="18">
        <f t="shared" si="0"/>
        <v>101.89682979081915</v>
      </c>
    </row>
    <row r="24" spans="1:4" ht="12">
      <c r="A24" s="20" t="s">
        <v>22</v>
      </c>
      <c r="B24" s="17"/>
      <c r="C24" s="17"/>
      <c r="D24" s="18"/>
    </row>
    <row r="25" spans="1:6" ht="12">
      <c r="A25" s="21" t="s">
        <v>36</v>
      </c>
      <c r="B25" s="14">
        <f>B26</f>
        <v>855569.8</v>
      </c>
      <c r="C25" s="14">
        <f>C26</f>
        <v>852737.1</v>
      </c>
      <c r="D25" s="15"/>
      <c r="E25" s="3"/>
      <c r="F25" s="6"/>
    </row>
    <row r="26" spans="1:4" ht="24" customHeight="1">
      <c r="A26" s="20" t="s">
        <v>23</v>
      </c>
      <c r="B26" s="17">
        <v>855569.8</v>
      </c>
      <c r="C26" s="17">
        <v>852737.1</v>
      </c>
      <c r="D26" s="18"/>
    </row>
    <row r="27" spans="1:4" ht="24" customHeight="1" hidden="1">
      <c r="A27" s="19" t="s">
        <v>24</v>
      </c>
      <c r="B27" s="22"/>
      <c r="C27" s="22"/>
      <c r="D27" s="23" t="e">
        <f t="shared" si="0"/>
        <v>#DIV/0!</v>
      </c>
    </row>
    <row r="28" spans="1:4" ht="24" customHeight="1" hidden="1">
      <c r="A28" s="19" t="s">
        <v>43</v>
      </c>
      <c r="B28" s="22"/>
      <c r="C28" s="24"/>
      <c r="D28" s="23" t="e">
        <f t="shared" si="0"/>
        <v>#DIV/0!</v>
      </c>
    </row>
    <row r="29" spans="1:4" ht="47.25" customHeight="1" hidden="1">
      <c r="A29" s="20" t="s">
        <v>33</v>
      </c>
      <c r="B29" s="25"/>
      <c r="C29" s="25"/>
      <c r="D29" s="23" t="e">
        <f t="shared" si="0"/>
        <v>#DIV/0!</v>
      </c>
    </row>
    <row r="30" spans="1:4" ht="27" customHeight="1" hidden="1">
      <c r="A30" s="20" t="s">
        <v>34</v>
      </c>
      <c r="B30" s="25"/>
      <c r="C30" s="25"/>
      <c r="D30" s="23"/>
    </row>
    <row r="31" spans="1:7" ht="12">
      <c r="A31" s="26" t="s">
        <v>37</v>
      </c>
      <c r="B31" s="14">
        <f>B10+B25</f>
        <v>1059809.9</v>
      </c>
      <c r="C31" s="14">
        <f>C10+C25</f>
        <v>1067637.2</v>
      </c>
      <c r="D31" s="27">
        <f t="shared" si="0"/>
        <v>100.73855698083214</v>
      </c>
      <c r="E31" s="6"/>
      <c r="F31" s="8"/>
      <c r="G31" s="1"/>
    </row>
    <row r="32" spans="1:7" ht="12">
      <c r="A32" s="45" t="s">
        <v>1</v>
      </c>
      <c r="B32" s="46"/>
      <c r="C32" s="46"/>
      <c r="D32" s="47"/>
      <c r="F32" s="1"/>
      <c r="G32" s="1"/>
    </row>
    <row r="33" spans="1:7" ht="12">
      <c r="A33" s="28" t="s">
        <v>0</v>
      </c>
      <c r="B33" s="51">
        <v>62069.7</v>
      </c>
      <c r="C33" s="51">
        <v>60394.8</v>
      </c>
      <c r="D33" s="30">
        <f aca="true" t="shared" si="1" ref="D33:D45">C33/B33*100</f>
        <v>97.3015819312805</v>
      </c>
      <c r="E33" s="36"/>
      <c r="F33" s="1"/>
      <c r="G33" s="1"/>
    </row>
    <row r="34" spans="1:7" ht="12" hidden="1">
      <c r="A34" s="28" t="s">
        <v>28</v>
      </c>
      <c r="B34" s="52"/>
      <c r="C34" s="52"/>
      <c r="D34" s="30" t="e">
        <f t="shared" si="1"/>
        <v>#DIV/0!</v>
      </c>
      <c r="E34" s="36"/>
      <c r="F34" s="1"/>
      <c r="G34" s="1"/>
    </row>
    <row r="35" spans="1:7" ht="12" customHeight="1" hidden="1">
      <c r="A35" s="28" t="s">
        <v>29</v>
      </c>
      <c r="B35" s="52"/>
      <c r="C35" s="52"/>
      <c r="D35" s="30" t="e">
        <f t="shared" si="1"/>
        <v>#DIV/0!</v>
      </c>
      <c r="E35" s="36"/>
      <c r="F35" s="1"/>
      <c r="G35" s="1"/>
    </row>
    <row r="36" spans="1:7" ht="12">
      <c r="A36" s="28" t="s">
        <v>6</v>
      </c>
      <c r="B36" s="51">
        <v>37299.6</v>
      </c>
      <c r="C36" s="51">
        <v>37136.7</v>
      </c>
      <c r="D36" s="30">
        <f t="shared" si="1"/>
        <v>99.56326609400637</v>
      </c>
      <c r="E36" s="36"/>
      <c r="F36" s="1"/>
      <c r="G36" s="1"/>
    </row>
    <row r="37" spans="1:7" ht="12">
      <c r="A37" s="28" t="s">
        <v>8</v>
      </c>
      <c r="B37" s="51">
        <v>2829.7</v>
      </c>
      <c r="C37" s="51">
        <v>2664.7</v>
      </c>
      <c r="D37" s="30">
        <f t="shared" si="1"/>
        <v>94.168993179489</v>
      </c>
      <c r="E37" s="36"/>
      <c r="F37" s="1"/>
      <c r="G37" s="1"/>
    </row>
    <row r="38" spans="1:7" ht="12">
      <c r="A38" s="28" t="s">
        <v>25</v>
      </c>
      <c r="B38" s="53">
        <v>778221.5</v>
      </c>
      <c r="C38" s="53">
        <v>773422.7</v>
      </c>
      <c r="D38" s="30">
        <f t="shared" si="1"/>
        <v>99.38336321985449</v>
      </c>
      <c r="E38" s="36"/>
      <c r="F38" s="1"/>
      <c r="G38" s="1"/>
    </row>
    <row r="39" spans="1:7" ht="12">
      <c r="A39" s="28" t="s">
        <v>38</v>
      </c>
      <c r="B39" s="51">
        <v>120407.6</v>
      </c>
      <c r="C39" s="51">
        <v>119807.9</v>
      </c>
      <c r="D39" s="30">
        <f t="shared" si="1"/>
        <v>99.50194173789694</v>
      </c>
      <c r="F39" s="1"/>
      <c r="G39" s="1"/>
    </row>
    <row r="40" spans="1:7" ht="12">
      <c r="A40" s="28" t="s">
        <v>26</v>
      </c>
      <c r="B40" s="53">
        <v>29312</v>
      </c>
      <c r="C40" s="53">
        <v>28353.3</v>
      </c>
      <c r="D40" s="30">
        <f t="shared" si="1"/>
        <v>96.72932587336246</v>
      </c>
      <c r="F40" s="1"/>
      <c r="G40" s="1"/>
    </row>
    <row r="41" spans="1:7" ht="12">
      <c r="A41" s="28" t="s">
        <v>39</v>
      </c>
      <c r="B41" s="53">
        <v>21627.5</v>
      </c>
      <c r="C41" s="53">
        <v>21308.5</v>
      </c>
      <c r="D41" s="30">
        <f t="shared" si="1"/>
        <v>98.52502600855392</v>
      </c>
      <c r="F41" s="1"/>
      <c r="G41" s="1"/>
    </row>
    <row r="42" spans="1:7" ht="12">
      <c r="A42" s="28" t="s">
        <v>40</v>
      </c>
      <c r="B42" s="51">
        <v>462.7</v>
      </c>
      <c r="C42" s="51">
        <v>462.7</v>
      </c>
      <c r="D42" s="30">
        <f t="shared" si="1"/>
        <v>100</v>
      </c>
      <c r="F42" s="1"/>
      <c r="G42" s="1"/>
    </row>
    <row r="43" spans="1:7" ht="12">
      <c r="A43" s="28" t="s">
        <v>41</v>
      </c>
      <c r="B43" s="51">
        <v>81.4</v>
      </c>
      <c r="C43" s="51">
        <v>81.4</v>
      </c>
      <c r="D43" s="30">
        <f t="shared" si="1"/>
        <v>100</v>
      </c>
      <c r="F43" s="1"/>
      <c r="G43" s="1"/>
    </row>
    <row r="44" spans="1:7" ht="24">
      <c r="A44" s="28" t="s">
        <v>42</v>
      </c>
      <c r="B44" s="51">
        <v>3833</v>
      </c>
      <c r="C44" s="51">
        <v>3833</v>
      </c>
      <c r="D44" s="30">
        <f t="shared" si="1"/>
        <v>100</v>
      </c>
      <c r="F44" s="1"/>
      <c r="G44" s="1"/>
    </row>
    <row r="45" spans="1:7" ht="12">
      <c r="A45" s="21" t="s">
        <v>37</v>
      </c>
      <c r="B45" s="54">
        <f>SUM(B33:B44)</f>
        <v>1056144.7</v>
      </c>
      <c r="C45" s="54">
        <f>SUM(C33:C44)</f>
        <v>1047465.7</v>
      </c>
      <c r="D45" s="32">
        <f t="shared" si="1"/>
        <v>99.1782376032375</v>
      </c>
      <c r="E45" s="6"/>
      <c r="F45" s="8"/>
      <c r="G45" s="1"/>
    </row>
    <row r="46" spans="1:7" ht="12">
      <c r="A46" s="21" t="s">
        <v>30</v>
      </c>
      <c r="B46" s="31">
        <f>B31-B45</f>
        <v>3665.1999999999534</v>
      </c>
      <c r="C46" s="33">
        <f>C31-C45</f>
        <v>20171.5</v>
      </c>
      <c r="D46" s="30"/>
      <c r="E46" s="6"/>
      <c r="F46" s="7"/>
      <c r="G46" s="4"/>
    </row>
    <row r="47" spans="1:4" ht="12">
      <c r="A47" s="48" t="s">
        <v>46</v>
      </c>
      <c r="B47" s="49"/>
      <c r="C47" s="49"/>
      <c r="D47" s="50"/>
    </row>
    <row r="48" spans="1:6" ht="24" customHeight="1" hidden="1">
      <c r="A48" s="28" t="s">
        <v>44</v>
      </c>
      <c r="B48" s="29"/>
      <c r="C48" s="29"/>
      <c r="D48" s="30"/>
      <c r="F48" s="9"/>
    </row>
    <row r="49" spans="1:4" s="5" customFormat="1" ht="12">
      <c r="A49" s="28" t="s">
        <v>31</v>
      </c>
      <c r="B49" s="37"/>
      <c r="C49" s="37"/>
      <c r="D49" s="30"/>
    </row>
    <row r="50" spans="1:4" ht="25.5" customHeight="1">
      <c r="A50" s="28" t="s">
        <v>32</v>
      </c>
      <c r="B50" s="37">
        <v>-24074.2</v>
      </c>
      <c r="C50" s="37">
        <v>-24074.2</v>
      </c>
      <c r="D50" s="30"/>
    </row>
    <row r="51" spans="1:4" s="5" customFormat="1" ht="15.75" customHeight="1">
      <c r="A51" s="28" t="s">
        <v>2</v>
      </c>
      <c r="B51" s="37">
        <v>279.5</v>
      </c>
      <c r="C51" s="37">
        <v>279.5</v>
      </c>
      <c r="D51" s="30"/>
    </row>
    <row r="52" spans="1:4" s="5" customFormat="1" ht="15.75" customHeight="1">
      <c r="A52" s="28" t="s">
        <v>3</v>
      </c>
      <c r="B52" s="37">
        <v>20129.5</v>
      </c>
      <c r="C52" s="37">
        <v>3623.2</v>
      </c>
      <c r="D52" s="30"/>
    </row>
    <row r="53" spans="1:4" ht="12.75" thickBot="1">
      <c r="A53" s="34" t="s">
        <v>37</v>
      </c>
      <c r="B53" s="38">
        <f>SUM(B48:B52)</f>
        <v>-3665.2000000000007</v>
      </c>
      <c r="C53" s="39">
        <f>SUM(C48:C52)</f>
        <v>-20171.5</v>
      </c>
      <c r="D53" s="35"/>
    </row>
  </sheetData>
  <sheetProtection/>
  <mergeCells count="5">
    <mergeCell ref="C1:D1"/>
    <mergeCell ref="A3:D5"/>
    <mergeCell ref="A9:D9"/>
    <mergeCell ref="A32:D32"/>
    <mergeCell ref="A47:D47"/>
  </mergeCells>
  <printOptions/>
  <pageMargins left="1.1023622047244095" right="0.3937007874015748" top="0.17" bottom="0.39" header="0.47" footer="0.19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Саратовской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FinAdmin</dc:creator>
  <cp:keywords/>
  <dc:description/>
  <cp:lastModifiedBy>kuvshinovaon</cp:lastModifiedBy>
  <cp:lastPrinted>2019-07-10T05:57:30Z</cp:lastPrinted>
  <dcterms:created xsi:type="dcterms:W3CDTF">2009-04-17T07:03:32Z</dcterms:created>
  <dcterms:modified xsi:type="dcterms:W3CDTF">2020-01-24T07:49:32Z</dcterms:modified>
  <cp:category/>
  <cp:version/>
  <cp:contentType/>
  <cp:contentStatus/>
</cp:coreProperties>
</file>