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430" windowHeight="10050" tabRatio="670"/>
  </bookViews>
  <sheets>
    <sheet name="Сравнительная таблица" sheetId="6" r:id="rId1"/>
  </sheets>
  <definedNames>
    <definedName name="_xlnm.Print_Titles" localSheetId="0">'Сравнительная таблица'!$A:$A,'Сравнительная таблица'!$14:$15</definedName>
    <definedName name="_xlnm.Print_Area" localSheetId="0">'Сравнительная таблица'!$A$1:$I$108</definedName>
  </definedNames>
  <calcPr calcId="125725"/>
</workbook>
</file>

<file path=xl/calcChain.xml><?xml version="1.0" encoding="utf-8"?>
<calcChain xmlns="http://schemas.openxmlformats.org/spreadsheetml/2006/main">
  <c r="C97" i="6"/>
  <c r="C99"/>
  <c r="C59" l="1"/>
  <c r="D59"/>
  <c r="E59"/>
  <c r="F59"/>
  <c r="G59"/>
  <c r="H59"/>
  <c r="I59"/>
  <c r="H31" l="1"/>
  <c r="H29" s="1"/>
  <c r="I31"/>
  <c r="I29" s="1"/>
  <c r="F31"/>
  <c r="E31"/>
  <c r="D31"/>
  <c r="G31"/>
  <c r="G29" s="1"/>
  <c r="G22"/>
  <c r="H22"/>
  <c r="I22"/>
  <c r="E47"/>
  <c r="F47"/>
  <c r="F99" l="1"/>
  <c r="F97" s="1"/>
  <c r="F74"/>
  <c r="F70" s="1"/>
  <c r="F51"/>
  <c r="F49"/>
  <c r="F46" s="1"/>
  <c r="F45" l="1"/>
  <c r="F44" s="1"/>
  <c r="I99" l="1"/>
  <c r="I97" s="1"/>
  <c r="H99"/>
  <c r="H97" s="1"/>
  <c r="G99"/>
  <c r="G97" s="1"/>
  <c r="E99"/>
  <c r="E97" s="1"/>
  <c r="D99"/>
  <c r="D97" s="1"/>
  <c r="I74"/>
  <c r="I70" s="1"/>
  <c r="H74"/>
  <c r="H70" s="1"/>
  <c r="G74"/>
  <c r="G70" s="1"/>
  <c r="E74"/>
  <c r="E70" s="1"/>
  <c r="D74"/>
  <c r="D70" s="1"/>
  <c r="I51"/>
  <c r="H51"/>
  <c r="G51"/>
  <c r="E51"/>
  <c r="D51"/>
  <c r="I49"/>
  <c r="H49"/>
  <c r="G49"/>
  <c r="E49"/>
  <c r="E46" s="1"/>
  <c r="D49"/>
  <c r="I47"/>
  <c r="H47"/>
  <c r="G47"/>
  <c r="D47"/>
  <c r="D46" s="1"/>
  <c r="I39"/>
  <c r="I28" s="1"/>
  <c r="H39"/>
  <c r="H28" s="1"/>
  <c r="G39"/>
  <c r="G28" s="1"/>
  <c r="F39"/>
  <c r="E39"/>
  <c r="D39"/>
  <c r="F29"/>
  <c r="E29"/>
  <c r="D29"/>
  <c r="F22"/>
  <c r="E22"/>
  <c r="D22"/>
  <c r="I20"/>
  <c r="H20"/>
  <c r="G20"/>
  <c r="F20"/>
  <c r="E20"/>
  <c r="D20"/>
  <c r="I18"/>
  <c r="H18"/>
  <c r="H17" s="1"/>
  <c r="G18"/>
  <c r="F18"/>
  <c r="D18"/>
  <c r="C74"/>
  <c r="C70" s="1"/>
  <c r="C51"/>
  <c r="C49"/>
  <c r="C47"/>
  <c r="C39"/>
  <c r="C31"/>
  <c r="C29" s="1"/>
  <c r="C22"/>
  <c r="C20"/>
  <c r="C18"/>
  <c r="I17" l="1"/>
  <c r="E17"/>
  <c r="D17"/>
  <c r="I16"/>
  <c r="C28"/>
  <c r="G17"/>
  <c r="G16" s="1"/>
  <c r="H16"/>
  <c r="F17"/>
  <c r="I46"/>
  <c r="I45" s="1"/>
  <c r="I44" s="1"/>
  <c r="D28"/>
  <c r="D16" s="1"/>
  <c r="E28"/>
  <c r="F28"/>
  <c r="G46"/>
  <c r="G45" s="1"/>
  <c r="G44" s="1"/>
  <c r="C46"/>
  <c r="C45" s="1"/>
  <c r="C44" s="1"/>
  <c r="E45"/>
  <c r="E44" s="1"/>
  <c r="D45"/>
  <c r="D44" s="1"/>
  <c r="H46"/>
  <c r="H45" s="1"/>
  <c r="H44" s="1"/>
  <c r="C17"/>
  <c r="G108" l="1"/>
  <c r="C16"/>
  <c r="E16"/>
  <c r="E108" s="1"/>
  <c r="F16"/>
  <c r="F108" s="1"/>
  <c r="D108"/>
  <c r="H108"/>
  <c r="I108"/>
  <c r="C108"/>
</calcChain>
</file>

<file path=xl/sharedStrings.xml><?xml version="1.0" encoding="utf-8"?>
<sst xmlns="http://schemas.openxmlformats.org/spreadsheetml/2006/main" count="196" uniqueCount="195">
  <si>
    <t>1 00 00000 00 0000 000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</si>
  <si>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</si>
  <si>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</si>
  <si>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</si>
  <si>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 1 01 00000 00 0000 000</t>
  </si>
  <si>
    <t xml:space="preserve"> 1 01 02000 01 0000 110</t>
  </si>
  <si>
    <t xml:space="preserve"> 1 05 00000 00 0000 000</t>
  </si>
  <si>
    <t>1 05 02000 02 0000 110</t>
  </si>
  <si>
    <t>1 05 03000 01 0000 110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</si>
  <si>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</si>
  <si>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</si>
  <si>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</si>
  <si>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1 11 05010 00 0000 120</t>
  </si>
  <si>
    <t xml:space="preserve"> 1 11 07000 00 0000 120</t>
  </si>
  <si>
    <t xml:space="preserve"> 1 12 00000 00 0000 000</t>
  </si>
  <si>
    <t>1 14 00000 00 0000 000</t>
  </si>
  <si>
    <t>1 16 00000 00 0000 000</t>
  </si>
  <si>
    <t xml:space="preserve"> Наименование кода бюджетной классификации доходов</t>
  </si>
  <si>
    <t>ИНЫЕ МЕЖБЮДЖЕТНЫЕ ТРАНСФЕРТЫ</t>
  </si>
  <si>
    <t>2 00 00000 00 0000 000</t>
  </si>
  <si>
    <t xml:space="preserve"> 2 02 00000 00 0000 000</t>
  </si>
  <si>
    <t>ВСЕГО ДОХОДОВ</t>
  </si>
  <si>
    <t>1 05 04000 02 0000 110</t>
  </si>
  <si>
    <t xml:space="preserve">Акцизы по подакцизным товарам (продукции), производимым на территории Российской Федерации
</t>
  </si>
  <si>
    <t xml:space="preserve">1 03 00000 00 0000 000
</t>
  </si>
  <si>
    <t>1 03 02000 01 0000 110</t>
  </si>
  <si>
    <t xml:space="preserve">Проценты, полученные от предоставления бюджетных кредитов внутри страны
</t>
  </si>
  <si>
    <t>1 11 03000 00 0000 120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</si>
  <si>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</si>
  <si>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Платежи от государственных и муниципальных унитарных предприятий
</t>
  </si>
  <si>
    <t xml:space="preserve">Дотации на выравнивание бюджетной обеспеченности
</t>
  </si>
  <si>
    <t xml:space="preserve">Субсидии бюджетам бюджетной системы Российской Федерации (межбюджетные субсидии)
</t>
  </si>
  <si>
    <t xml:space="preserve">Прочие субсидии бюджетам муниципальных районов
</t>
  </si>
  <si>
    <t>Налоговые доходы</t>
  </si>
  <si>
    <t>Налоги на прибыль, доходы</t>
  </si>
  <si>
    <t>Налоги на совокупный доход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</si>
  <si>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</si>
  <si>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</si>
  <si>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</si>
  <si>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</si>
  <si>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</si>
  <si>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Безвозмездные поступления  </t>
  </si>
  <si>
    <t>Безвозмездные поступления от других бюджетов бюджетной системы Российской Федерации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</si>
  <si>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</si>
  <si>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</si>
  <si>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Прочие неналоговые доходы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</si>
  <si>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</si>
  <si>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1 11 05020 00 0000 120</t>
  </si>
  <si>
    <t>Налоговые и неналоговые доходы</t>
  </si>
  <si>
    <t>1 14 02000 00 0000 000</t>
  </si>
  <si>
    <t>1 14 06000 00 0000 000</t>
  </si>
  <si>
    <t xml:space="preserve"> 1 11 05070 00 0000 120</t>
  </si>
  <si>
    <t>2 02 40000 00 0000 000</t>
  </si>
  <si>
    <t>2 02 30024 05 0004 151</t>
  </si>
  <si>
    <t xml:space="preserve">Дотации бюджетам бюджетной системы  Российской Федерации
</t>
  </si>
  <si>
    <t>2 02 30024 05 0038 151</t>
  </si>
  <si>
    <t>Субвенции бюджетам муниципальных районов на осуществление органами местного самоуправления отдельных государственных полномочий 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</si>
  <si>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</si>
  <si>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</si>
  <si>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Государственная пошлина</t>
  </si>
  <si>
    <t>1 11 09000 00 0000 120</t>
  </si>
  <si>
    <t xml:space="preserve">Код бюджетной классификации доходов </t>
  </si>
  <si>
    <t>2 02 29999 05 0076 151</t>
  </si>
  <si>
    <t>1 13 0000 00 0000 000</t>
  </si>
  <si>
    <t>Доходы от оказания платных услуг и компенсации затрат государства</t>
  </si>
  <si>
    <t>2 02 29999 05 0075 150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</si>
  <si>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</si>
  <si>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</si>
  <si>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</si>
  <si>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</si>
  <si>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</si>
  <si>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2 02 30024 05 0010 150</t>
  </si>
  <si>
    <t>2 02 30024 05 0011 150</t>
  </si>
  <si>
    <t>2 02 30024 05 0012 150</t>
  </si>
  <si>
    <t>2 02 30024 05 0014 150</t>
  </si>
  <si>
    <t>2 02 30024 05 0015 150</t>
  </si>
  <si>
    <t>2 02 30024 05 0027 150</t>
  </si>
  <si>
    <t>2 02 30024 05 0028 150</t>
  </si>
  <si>
    <t>2 02 30024 05 0029 150</t>
  </si>
  <si>
    <t>2 02 29999 05 0078 150</t>
  </si>
  <si>
    <t>2 02 30024 05 0040 150</t>
  </si>
  <si>
    <t>2 02 30024 05 0039 150</t>
  </si>
  <si>
    <t>2 02 30024 05 0037 150</t>
  </si>
  <si>
    <t>2 02 30024 05 0016 150</t>
  </si>
  <si>
    <t>2 02 30000 00 0000 150</t>
  </si>
  <si>
    <t>2 02 30024 05 0000 150</t>
  </si>
  <si>
    <r>
      <t xml:space="preserve">Субвенции бюджетам муниципальных районов на осуществление полномочий по составлению (изменению) </t>
    </r>
    <r>
      <rPr>
        <b/>
        <sz val="10"/>
        <color theme="1"/>
        <rFont val="Times New Roman"/>
        <family val="1"/>
        <charset val="204"/>
      </rPr>
      <t>списков кандидатов в присяжные заседатели</t>
    </r>
    <r>
      <rPr>
        <sz val="10"/>
        <color theme="1"/>
        <rFont val="Times New Roman"/>
        <family val="1"/>
        <charset val="204"/>
      </rPr>
      <t xml:space="preserve"> федеральных судов общей юрисдикции в Российской Федерации
</t>
    </r>
  </si>
  <si>
    <r>
      <t xml:space="preserve">Субвенции бюджетам муниципальных районов на осуществление </t>
    </r>
    <r>
      <rPr>
        <b/>
        <sz val="10"/>
        <color theme="1"/>
        <rFont val="Times New Roman"/>
        <family val="1"/>
        <charset val="204"/>
      </rPr>
      <t>первичного воинского учета</t>
    </r>
    <r>
      <rPr>
        <sz val="10"/>
        <color theme="1"/>
        <rFont val="Times New Roman"/>
        <family val="1"/>
        <charset val="204"/>
      </rPr>
      <t xml:space="preserve"> на территориях, где отсутствуют военные комиссариаты</t>
    </r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</si>
  <si>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</si>
  <si>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</si>
  <si>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</si>
  <si>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2 02 15001 00 0000 150</t>
  </si>
  <si>
    <t>2 02 20000 00 0000 150</t>
  </si>
  <si>
    <t>2 02 29999 05 0000 150</t>
  </si>
  <si>
    <t xml:space="preserve">Субвенции бюджетам бюджетной системы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</si>
  <si>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</si>
  <si>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>2 02 49999 00 0000 150</t>
  </si>
  <si>
    <t>Прочие межбюджетные трансферты, передаваемые бюджетам</t>
  </si>
  <si>
    <t>2 02 49999 05 0020 150</t>
  </si>
  <si>
    <t>2 02 25169 05 0000 150</t>
  </si>
  <si>
    <t>2 02 25497 05 0000 150</t>
  </si>
  <si>
    <t>2 02 29999 05 0087 150</t>
  </si>
  <si>
    <t>2 02 29999 05 0086 150</t>
  </si>
  <si>
    <t>2 02 25519 05 0000 150</t>
  </si>
  <si>
    <t>Доходы от сдачи в аренду имущества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</si>
  <si>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</si>
  <si>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2 02 15001 05 0000 150</t>
  </si>
  <si>
    <t>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</si>
  <si>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>Субвенции бюджетам муниципальных районов области на осуществление органами местного самоуправления отдельных  государственных полномочий по санкционированию 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</t>
  </si>
  <si>
    <t>Субсидия бюджетам муниципальных районов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</si>
  <si>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2 02 25576 05 0000 150</t>
  </si>
  <si>
    <t>2 02 25210 05 0000 150</t>
  </si>
  <si>
    <t>2 19 25497 05 0000 150</t>
  </si>
  <si>
    <t>Возврат остатков субсидий на реализацию мероприятий по обеспечению жильем молодых семей из бюджетов муниципальных районов</t>
  </si>
  <si>
    <t>2 02 29999 05 0099 150</t>
  </si>
  <si>
    <t>2 02 29999 05 0101 150</t>
  </si>
  <si>
    <r>
      <t xml:space="preserve">Субсидии бюджетам муниципальных районов на внедрение целевой модели </t>
    </r>
    <r>
      <rPr>
        <b/>
        <sz val="10"/>
        <color theme="1"/>
        <rFont val="Times New Roman"/>
        <family val="1"/>
        <charset val="204"/>
      </rPr>
      <t>цифровой образовательной среды</t>
    </r>
    <r>
      <rPr>
        <sz val="10"/>
        <color theme="1"/>
        <rFont val="Times New Roman"/>
        <family val="1"/>
        <charset val="204"/>
      </rPr>
      <t xml:space="preserve"> в общеобразовательных организациях и профессиональных организациях</t>
    </r>
  </si>
  <si>
    <r>
      <t xml:space="preserve">Субсидии бюджетам муниципальных районов на реализацию мероприятий по обеспечению жильем </t>
    </r>
    <r>
      <rPr>
        <b/>
        <sz val="10"/>
        <color theme="1"/>
        <rFont val="Times New Roman"/>
        <family val="1"/>
        <charset val="204"/>
      </rPr>
      <t>молодых семей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</si>
  <si>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Субсидии бюджетам муниципальных районов на </t>
    </r>
    <r>
      <rPr>
        <b/>
        <sz val="10"/>
        <color theme="1"/>
        <rFont val="Times New Roman"/>
        <family val="1"/>
        <charset val="204"/>
      </rPr>
      <t>поддержку отрасли культуры</t>
    </r>
  </si>
  <si>
    <r>
      <t xml:space="preserve">Субсидии бюджетам муниципальных районов на обеспечение </t>
    </r>
    <r>
      <rPr>
        <b/>
        <sz val="10"/>
        <color theme="1"/>
        <rFont val="Times New Roman"/>
        <family val="1"/>
        <charset val="204"/>
      </rPr>
      <t>комплексного развития сельских территорий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</si>
  <si>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Субсидии бюджетам муниципальных районов области на обеспечение повышения оплаты труда </t>
    </r>
    <r>
      <rPr>
        <b/>
        <sz val="10"/>
        <color theme="1"/>
        <rFont val="Times New Roman"/>
        <family val="1"/>
        <charset val="204"/>
      </rPr>
      <t xml:space="preserve">некоторых категорий </t>
    </r>
    <r>
      <rPr>
        <sz val="10"/>
        <color theme="1"/>
        <rFont val="Times New Roman"/>
        <family val="1"/>
        <charset val="204"/>
      </rPr>
      <t>работников муниципальных учреждений</t>
    </r>
  </si>
  <si>
    <r>
      <t xml:space="preserve">Субсидии бюджетам муниципальных районов области на сохранение достигнутых показателей повышения оплаты труда </t>
    </r>
    <r>
      <rPr>
        <b/>
        <sz val="10"/>
        <color theme="1"/>
        <rFont val="Times New Roman"/>
        <family val="1"/>
        <charset val="204"/>
      </rPr>
      <t xml:space="preserve">отдельных категорий </t>
    </r>
    <r>
      <rPr>
        <sz val="10"/>
        <color theme="1"/>
        <rFont val="Times New Roman"/>
        <family val="1"/>
        <charset val="204"/>
      </rPr>
      <t>работников бюджетной сферы</t>
    </r>
  </si>
  <si>
    <r>
      <t xml:space="preserve">Субсидии бюджетам муниципальных районов области на проведение </t>
    </r>
    <r>
      <rPr>
        <b/>
        <sz val="10"/>
        <color theme="1"/>
        <rFont val="Times New Roman"/>
        <family val="1"/>
        <charset val="204"/>
      </rPr>
      <t>капитального и текущего ремонтов</t>
    </r>
    <r>
      <rPr>
        <sz val="10"/>
        <color theme="1"/>
        <rFont val="Times New Roman"/>
        <family val="1"/>
        <charset val="204"/>
      </rPr>
      <t xml:space="preserve"> муниципальных образовательных организаций</t>
    </r>
  </si>
  <si>
    <r>
      <t>Субвенции бюджетам муниципальных районов области на осуществление органами местного самоуправления отдельных государственных полномочий</t>
    </r>
    <r>
      <rPr>
        <i/>
        <sz val="10"/>
        <color theme="1"/>
        <rFont val="Times New Roman"/>
        <family val="1"/>
        <charset val="204"/>
      </rPr>
      <t xml:space="preserve"> по осуществлению деятельности </t>
    </r>
    <r>
      <rPr>
        <sz val="10"/>
        <color theme="1"/>
        <rFont val="Times New Roman"/>
        <family val="1"/>
        <charset val="204"/>
      </rPr>
      <t>по</t>
    </r>
    <r>
      <rPr>
        <b/>
        <sz val="10"/>
        <color theme="1"/>
        <rFont val="Times New Roman"/>
        <family val="1"/>
        <charset val="204"/>
      </rPr>
      <t xml:space="preserve"> опеке и попечительству в отношении совершеннолетних граждан</t>
    </r>
  </si>
  <si>
    <r>
      <t xml:space="preserve">Субвенции бюджетам муниципальных районов области на осуществление органами местного самоуправления государственных полномочий по  </t>
    </r>
    <r>
      <rPr>
        <u/>
        <sz val="10"/>
        <color theme="1"/>
        <rFont val="Times New Roman"/>
        <family val="1"/>
        <charset val="204"/>
      </rPr>
      <t xml:space="preserve">организации </t>
    </r>
    <r>
      <rPr>
        <sz val="10"/>
        <color theme="1"/>
        <rFont val="Times New Roman"/>
        <family val="1"/>
        <charset val="204"/>
      </rPr>
      <t xml:space="preserve">предоставления </t>
    </r>
    <r>
      <rPr>
        <b/>
        <sz val="10"/>
        <color theme="1"/>
        <rFont val="Times New Roman"/>
        <family val="1"/>
        <charset val="204"/>
      </rPr>
      <t>компенсации родительской платы</t>
    </r>
    <r>
      <rPr>
        <sz val="10"/>
        <color theme="1"/>
        <rFont val="Times New Roman"/>
        <family val="1"/>
        <charset val="204"/>
      </rPr>
      <t xml:space="preserve"> за присмотр и уход за детьми в образовательных организациях, реализующих основную общеобразовательную программу дошкольного образования </t>
    </r>
  </si>
  <si>
    <r>
      <t xml:space="preserve">Субвенции бюджетам муниципальных районов области на  </t>
    </r>
    <r>
      <rPr>
        <b/>
        <sz val="10"/>
        <color theme="1"/>
        <rFont val="Times New Roman"/>
        <family val="1"/>
        <charset val="204"/>
      </rPr>
      <t>компенсацию  родительской платы</t>
    </r>
    <r>
      <rPr>
        <sz val="10"/>
        <color theme="1"/>
        <rFont val="Times New Roman"/>
        <family val="1"/>
        <charset val="204"/>
      </rPr>
      <t xml:space="preserve"> за присмотр и уход за детьми в образовательных организациях, реализующих основную общеобразовательную программу дошкольного образования</t>
    </r>
  </si>
  <si>
    <r>
  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</t>
    </r>
    <r>
      <rPr>
        <b/>
        <sz val="10"/>
        <color theme="1"/>
        <rFont val="Times New Roman"/>
        <family val="1"/>
        <charset val="204"/>
      </rPr>
      <t>охраной труда</t>
    </r>
  </si>
  <si>
    <r>
  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</t>
    </r>
    <r>
      <rPr>
        <b/>
        <sz val="10"/>
        <color theme="1"/>
        <rFont val="Times New Roman"/>
        <family val="1"/>
        <charset val="204"/>
      </rPr>
      <t>субсидий на оплату жилого помещения</t>
    </r>
    <r>
      <rPr>
        <sz val="10"/>
        <color theme="1"/>
        <rFont val="Times New Roman"/>
        <family val="1"/>
        <charset val="204"/>
      </rPr>
      <t xml:space="preserve"> и коммунальных услуг</t>
    </r>
  </si>
  <si>
    <r>
      <t xml:space="preserve">Субвенции бюджетам муниципальных районов области на  предоставление </t>
    </r>
    <r>
      <rPr>
        <b/>
        <sz val="10"/>
        <color theme="1"/>
        <rFont val="Times New Roman"/>
        <family val="1"/>
        <charset val="204"/>
      </rPr>
      <t>питания</t>
    </r>
    <r>
      <rPr>
        <sz val="10"/>
        <color theme="1"/>
        <rFont val="Times New Roman"/>
        <family val="1"/>
        <charset val="204"/>
      </rPr>
      <t xml:space="preserve">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  </r>
  </si>
  <si>
    <r>
      <t xml:space="preserve">Субвенции бюджетам муниципальных районов области на  </t>
    </r>
    <r>
      <rPr>
        <b/>
        <sz val="10"/>
        <color theme="1"/>
        <rFont val="Times New Roman"/>
        <family val="1"/>
        <charset val="204"/>
      </rPr>
      <t xml:space="preserve">частичное финансирование </t>
    </r>
    <r>
      <rPr>
        <sz val="10"/>
        <color theme="1"/>
        <rFont val="Times New Roman"/>
        <family val="1"/>
        <charset val="204"/>
      </rPr>
      <t>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</si>
  <si>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r>
      <t xml:space="preserve">Субвенции бюджетам муниципальных районов области на осуществление органами местного самоуправления государственных полномочий по </t>
    </r>
    <r>
      <rPr>
        <b/>
        <sz val="10"/>
        <color theme="1"/>
        <rFont val="Times New Roman"/>
        <family val="1"/>
        <charset val="204"/>
      </rPr>
      <t>организации предоставления питания</t>
    </r>
    <r>
      <rPr>
        <sz val="10"/>
        <color theme="1"/>
        <rFont val="Times New Roman"/>
        <family val="1"/>
        <charset val="204"/>
      </rPr>
      <t xml:space="preserve">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</si>
  <si>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r>
      <t xml:space="preserve">Межбюджетные трансферты, передаваемые бюджетам муниципальных районов области на осуществление мероприятий  в области </t>
    </r>
    <r>
      <rPr>
        <b/>
        <sz val="10"/>
        <color theme="1"/>
        <rFont val="Times New Roman"/>
        <family val="1"/>
        <charset val="204"/>
      </rPr>
      <t>энергосбережения и повышения энергетической эффективности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</si>
  <si>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Субвенции бюджетам муниципальных районов области на осуществление органами местного самоуправления  государственных полномочий по </t>
    </r>
    <r>
      <rPr>
        <b/>
        <u/>
        <sz val="10"/>
        <color theme="1"/>
        <rFont val="Times New Roman"/>
        <family val="1"/>
        <charset val="204"/>
      </rPr>
      <t xml:space="preserve">организации </t>
    </r>
    <r>
      <rPr>
        <b/>
        <sz val="10"/>
        <color theme="1"/>
        <rFont val="Times New Roman"/>
        <family val="1"/>
        <charset val="204"/>
      </rPr>
      <t>предоставления гражданам субсидий на оплату жилого помещения и коммунальных услуг</t>
    </r>
  </si>
  <si>
    <r>
  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</t>
    </r>
    <r>
      <rPr>
        <b/>
        <sz val="10"/>
        <color theme="1"/>
        <rFont val="Times New Roman"/>
        <family val="1"/>
        <charset val="204"/>
      </rPr>
      <t>цифрового и гуманитарного профилей</t>
    </r>
    <r>
      <rPr>
        <sz val="10"/>
        <color theme="1"/>
        <rFont val="Times New Roman"/>
        <family val="1"/>
        <charset val="204"/>
      </rPr>
      <t xml:space="preserve"> в общеобразовательных организациях, расположенных в сельской местности и малых городах
</t>
    </r>
  </si>
  <si>
    <t>в рублях</t>
  </si>
  <si>
    <t>2 02 25304 05 0000 150</t>
  </si>
  <si>
    <t>2 02 35120 05 0000 150</t>
  </si>
  <si>
    <t>2 02 35118 05 0000 150</t>
  </si>
  <si>
    <r>
  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</t>
    </r>
    <r>
      <rPr>
        <b/>
        <sz val="10"/>
        <color theme="1"/>
        <rFont val="Times New Roman"/>
        <family val="1"/>
        <charset val="204"/>
      </rPr>
      <t>по организации проведения мероприятий при осуществлении деятельности по обращению с животными без владельцев</t>
    </r>
  </si>
  <si>
    <t>2 02 30024 05 0043 150</t>
  </si>
  <si>
    <t>2 02 30024 05 0041 150</t>
  </si>
  <si>
    <t>2 02 30024 05 0042 150</t>
  </si>
  <si>
    <r>
      <t xml:space="preserve">Субсидии бюджетам муниципальных районов области на обеспечение условий для создания центров образования </t>
    </r>
    <r>
      <rPr>
        <b/>
        <sz val="10"/>
        <color theme="1"/>
        <rFont val="Times New Roman"/>
        <family val="1"/>
        <charset val="204"/>
      </rPr>
      <t>цифрового и гуманитарного</t>
    </r>
    <r>
      <rPr>
        <sz val="10"/>
        <color theme="1"/>
        <rFont val="Times New Roman"/>
        <family val="1"/>
        <charset val="204"/>
      </rPr>
      <t xml:space="preserve"> профилей</t>
    </r>
  </si>
  <si>
    <r>
      <t xml:space="preserve">Субсидии бюджетам муниципальных районов области на обеспечение </t>
    </r>
    <r>
      <rPr>
        <b/>
        <sz val="10"/>
        <color theme="1"/>
        <rFont val="Times New Roman"/>
        <family val="1"/>
        <charset val="204"/>
      </rPr>
      <t>капитального ремонта и ремонта автомобильных дорог</t>
    </r>
    <r>
      <rPr>
        <sz val="10"/>
        <color theme="1"/>
        <rFont val="Times New Roman"/>
        <family val="1"/>
        <charset val="204"/>
      </rPr>
      <t xml:space="preserve"> общего пользования местного значения муниципальных районов области за счет средств областного дорожного фонда
</t>
    </r>
  </si>
  <si>
    <r>
      <t xml:space="preserve">Субсидии бюджетам мунициапальных районов на организацию бесплатного </t>
    </r>
    <r>
      <rPr>
        <b/>
        <sz val="10"/>
        <color theme="1"/>
        <rFont val="Times New Roman"/>
        <family val="1"/>
        <charset val="204"/>
      </rPr>
      <t>горячего питания</t>
    </r>
    <r>
      <rPr>
        <sz val="10"/>
        <color theme="1"/>
        <rFont val="Times New Roman"/>
        <family val="1"/>
        <charset val="204"/>
      </rPr>
      <t xml:space="preserve"> обучающихся, получающих начальное общее образование в государственых и муниципальных образовательных организациях</t>
    </r>
  </si>
  <si>
    <r>
      <t xml:space="preserve">Субвенции бюджетам муниципальных районов на ежемесячное денежное вознаграждение за </t>
    </r>
    <r>
      <rPr>
        <b/>
        <sz val="10"/>
        <color theme="1"/>
        <rFont val="Times New Roman"/>
        <family val="1"/>
        <charset val="204"/>
      </rPr>
      <t>классное руководство</t>
    </r>
  </si>
  <si>
    <r>
      <t xml:space="preserve"> 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</t>
    </r>
    <r>
      <rPr>
        <b/>
        <sz val="10"/>
        <color theme="1"/>
        <rFont val="Times New Roman"/>
        <family val="1"/>
        <charset val="204"/>
      </rPr>
      <t>комиссий по делам несовершеннолетних и защите их прав</t>
    </r>
  </si>
  <si>
    <r>
      <t>Субвенции  бюджетам муниципальных районов области на исполнение государственных полномочий по</t>
    </r>
    <r>
      <rPr>
        <b/>
        <sz val="10"/>
        <color theme="1"/>
        <rFont val="Times New Roman"/>
        <family val="1"/>
        <charset val="204"/>
      </rPr>
      <t xml:space="preserve"> расчету и предоставлению дотаций поселениям</t>
    </r>
  </si>
  <si>
    <r>
      <t xml:space="preserve"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</t>
    </r>
    <r>
      <rPr>
        <b/>
        <sz val="10"/>
        <color theme="1"/>
        <rFont val="Times New Roman"/>
        <family val="1"/>
        <charset val="204"/>
      </rPr>
      <t>административных комиссий</t>
    </r>
    <r>
      <rPr>
        <sz val="10"/>
        <color theme="1"/>
        <rFont val="Times New Roman"/>
        <family val="1"/>
        <charset val="204"/>
      </rPr>
      <t>, определению перечня должностных лиц, уполномоченных составлять протоколы об административных правонарушениях</t>
    </r>
  </si>
  <si>
    <r>
      <t xml:space="preserve">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</t>
    </r>
    <r>
      <rPr>
        <b/>
        <sz val="10"/>
        <color theme="1"/>
        <rFont val="Times New Roman"/>
        <family val="1"/>
        <charset val="204"/>
      </rPr>
      <t>по опеке и попечительству в отношении несовершеннолетних</t>
    </r>
    <r>
      <rPr>
        <sz val="10"/>
        <color theme="1"/>
        <rFont val="Times New Roman"/>
        <family val="1"/>
        <charset val="204"/>
      </rPr>
      <t xml:space="preserve">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  </r>
  </si>
  <si>
    <r>
      <t xml:space="preserve">Субвенции бюджетам муниципальных районов области на </t>
    </r>
    <r>
      <rPr>
        <b/>
        <sz val="10"/>
        <color theme="1"/>
        <rFont val="Times New Roman"/>
        <family val="1"/>
        <charset val="204"/>
      </rPr>
      <t xml:space="preserve">финансовое обеспечение </t>
    </r>
    <r>
      <rPr>
        <sz val="10"/>
        <color theme="1"/>
        <rFont val="Times New Roman"/>
        <family val="1"/>
        <charset val="204"/>
      </rPr>
      <t xml:space="preserve">образовательной деятельности муниципальных </t>
    </r>
    <r>
      <rPr>
        <b/>
        <sz val="10"/>
        <color theme="1"/>
        <rFont val="Times New Roman"/>
        <family val="1"/>
        <charset val="204"/>
      </rPr>
      <t xml:space="preserve">дошкольных </t>
    </r>
    <r>
      <rPr>
        <sz val="10"/>
        <color theme="1"/>
        <rFont val="Times New Roman"/>
        <family val="1"/>
        <charset val="204"/>
      </rPr>
      <t>образовательных организаций</t>
    </r>
  </si>
  <si>
    <r>
  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</t>
    </r>
    <r>
      <rPr>
        <b/>
        <sz val="10"/>
        <color theme="1"/>
        <rFont val="Times New Roman"/>
        <family val="1"/>
        <charset val="204"/>
      </rPr>
      <t xml:space="preserve">на организацию </t>
    </r>
    <r>
      <rPr>
        <sz val="10"/>
        <color theme="1"/>
        <rFont val="Times New Roman"/>
        <family val="1"/>
        <charset val="204"/>
      </rPr>
      <t>проведения мероприятий</t>
    </r>
    <r>
      <rPr>
        <b/>
        <sz val="10"/>
        <color theme="1"/>
        <rFont val="Times New Roman"/>
        <family val="1"/>
        <charset val="204"/>
      </rPr>
      <t xml:space="preserve"> по отлову и содержанию безнадзорных животных</t>
    </r>
  </si>
  <si>
    <r>
      <t>Субвенции бюджетам муниципальных районов области на  проведение мероприятий</t>
    </r>
    <r>
      <rPr>
        <b/>
        <sz val="10"/>
        <color theme="1"/>
        <rFont val="Times New Roman"/>
        <family val="1"/>
        <charset val="204"/>
      </rPr>
      <t xml:space="preserve"> по отлову и содержанию безнадзорных животных</t>
    </r>
  </si>
  <si>
    <r>
      <t xml:space="preserve">Субвенции бюджетам муниципальных районов области на обеспечение служебными жилыми помещениями </t>
    </r>
    <r>
      <rPr>
        <b/>
        <sz val="10"/>
        <color theme="1"/>
        <rFont val="Times New Roman"/>
        <family val="1"/>
        <charset val="204"/>
      </rPr>
      <t>медицинских работников</t>
    </r>
    <r>
      <rPr>
        <sz val="10"/>
        <color theme="1"/>
        <rFont val="Times New Roman"/>
        <family val="1"/>
        <charset val="204"/>
      </rPr>
      <t xml:space="preserve"> (в рамках достижения соответствующих задач федерального проекта)</t>
    </r>
  </si>
  <si>
    <r>
      <t xml:space="preserve">Субвенции бюджетам муниципальных районов области </t>
    </r>
    <r>
      <rPr>
        <b/>
        <sz val="10"/>
        <color theme="1"/>
        <rFont val="Times New Roman"/>
        <family val="1"/>
        <charset val="204"/>
      </rPr>
      <t xml:space="preserve">на осуществление </t>
    </r>
    <r>
      <rPr>
        <sz val="10"/>
        <color theme="1"/>
        <rFont val="Times New Roman"/>
        <family val="1"/>
        <charset val="204"/>
      </rPr>
      <t xml:space="preserve">переданных органам местного самоуправления области государственных полномочий по обеспечению жилыми помещениями </t>
    </r>
    <r>
      <rPr>
        <b/>
        <sz val="10"/>
        <color theme="1"/>
        <rFont val="Times New Roman"/>
        <family val="1"/>
        <charset val="204"/>
      </rPr>
      <t xml:space="preserve">медицинских работников </t>
    </r>
    <r>
      <rPr>
        <sz val="10"/>
        <color theme="1"/>
        <rFont val="Times New Roman"/>
        <family val="1"/>
        <charset val="204"/>
      </rPr>
      <t>(в рамках достижения соответствующих задач федерального проекта)</t>
    </r>
  </si>
  <si>
    <t>2 02 49999 05 0015 150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</si>
  <si>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</si>
  <si>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 xml:space="preserve">Дотации бюджетам муниципальных районов на поддержку мер по обеспечению сбалансированности бюджетов
</t>
  </si>
  <si>
    <t xml:space="preserve">Дотации бюджетам на поддержку мер по обеспечению сбалансированности бюджетов
</t>
  </si>
  <si>
    <t>2 02 15002 00 0000 150</t>
  </si>
  <si>
    <t>2 02 15002 05 0000 150</t>
  </si>
  <si>
    <t>2 02 49999 05 0006 150</t>
  </si>
  <si>
    <t>Межбюджетные трансферты, передаваемые бюджетам муниципальных районов области за счет резервного фонда Правительства области</t>
  </si>
  <si>
    <t>2 02 35303 05 0000 150</t>
  </si>
  <si>
    <t>2 02 49999 05 0013 150</t>
  </si>
  <si>
    <t>Межбюджетные трансферты, передаваемые бюджетам муниципальных районов области в целях обеспечения надлежащего осуществления полномочий по решению вопросов местного значения</t>
  </si>
  <si>
    <t>2 02 49999 05 0040 150</t>
  </si>
  <si>
    <t>Межбюджетные трансферты, передаваемые бюджетам муниципальных районов области на развитие системы водоснабжения, предназначенной для обеспечения водой жителей и учреждений социального обслуживания</t>
  </si>
  <si>
    <t>Показатели кассовых поступлений в соответствии с законом об исполнении бюджета за отчетный финансовый год (факт 2019 года)</t>
  </si>
  <si>
    <t>Утвержден-ный план доходов бюджета на 2020 г. (текущий финансо вый год)</t>
  </si>
  <si>
    <t>Кассовые поступления в текущем финансовом году (по состоянию на "01" ноября 2020 г.)</t>
  </si>
  <si>
    <t>Оценка исполнения 2020 г. (текущий финансовый год)</t>
  </si>
  <si>
    <t>Прогноз доходов бюджета</t>
  </si>
  <si>
    <t>на 2021 г. (очередной финансовый год)</t>
  </si>
  <si>
    <t xml:space="preserve">на 2022 г. (первый год планового периода) </t>
  </si>
  <si>
    <t>на 2023 г. (второй  год планового периода)</t>
  </si>
  <si>
    <t>Финансовое управление администрации Пугачевского муниципального района Саратовской области</t>
  </si>
  <si>
    <t>Единица измерения - тыс. руб.</t>
  </si>
  <si>
    <t>1 06 04000 02 0000 110</t>
  </si>
  <si>
    <t>Транспортный налог</t>
  </si>
  <si>
    <t xml:space="preserve">Субсидии бюджетам муниципальных районов области на выравнивание возможностей местных бюджетов по обеспечению образовательной деятельности муниципальных общеобразовательных учреждений </t>
  </si>
  <si>
    <t>2 02 29999 05 0074 150</t>
  </si>
  <si>
    <t xml:space="preserve">Субсидия бюджетам муниципальных районов области на реализацию расходных обязательств, возникающих при выполнении полномочий по решению вопросов местного значения </t>
  </si>
  <si>
    <t>2 02 29999 05 0077 151</t>
  </si>
  <si>
    <t>Субсидия бюджетам муниципальных районов области на выполнение расходных обязательств, связанных с погашением кредиторской задолженности, образовавшейся по состоянию на 1 января 2018 года, по уплате начислений на выплаты по оплате труда, налогов, оказанию мер социальной поддержки населения</t>
  </si>
  <si>
    <t>Субсидии бюджетам  муниципальных районов на обеспечение развития и укрепления материально-технической базы домов культуры в населенных пунктах</t>
  </si>
  <si>
    <t>Межбюджетные трансферты, передаваемые бюджетам муниципальных районов области стимулирующего (поощрительного) характера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</si>
  <si>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ЕГРН</t>
  </si>
  <si>
    <t>2 02 45453 05 0000 150</t>
  </si>
  <si>
    <t>Межбюджетные трансферты, передаваемые бюджетам муниципальных районов области на создание виртуальных концертных залов</t>
  </si>
  <si>
    <t>2 02 49999 05 0017 150</t>
  </si>
  <si>
    <t>2 02 49999 05 0026 150</t>
  </si>
  <si>
    <t>Наименование бюджета        Бюджет Пугачевского муниципального района Саратовской области</t>
  </si>
  <si>
    <t xml:space="preserve">Реестр источников доходов бюджета Пугачевского муниципального района Саратовской области
на 2021 год и плановый период 2022 и 2023 годов
</t>
  </si>
  <si>
    <t xml:space="preserve"> 2 02 25467 05 0000 150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</si>
</sst>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0_ ;\-0\ "/>
  </numFmts>
  <fonts count="58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color indexed="8"/>
      <name val="Arial Cyr"/>
      <family val="2"/>
      <charset val="204"/>
    </font>
    <font>
      <sz val="11"/>
      <name val="Times New Roman"/>
      <family val="1"/>
      <charset val="204"/>
    </font>
    <font>
      <b/>
      <sz val="8"/>
      <name val="Arial Cyr"/>
      <charset val="204"/>
    </font>
    <font>
      <b/>
      <sz val="8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 Cyr"/>
      <charset val="204"/>
    </font>
    <font>
      <i/>
      <sz val="9"/>
      <color theme="1"/>
      <name val="Arial Cyr"/>
      <charset val="204"/>
    </font>
    <font>
      <sz val="9"/>
      <color theme="1"/>
      <name val="Arial Cyr"/>
      <charset val="204"/>
    </font>
    <font>
      <b/>
      <i/>
      <sz val="9"/>
      <color theme="1"/>
      <name val="Arial Cyr"/>
      <charset val="204"/>
    </font>
    <font>
      <b/>
      <sz val="9"/>
      <color theme="1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9"/>
      <color rgb="FF0070C0"/>
      <name val="Arial Cyr"/>
      <charset val="204"/>
    </font>
    <font>
      <b/>
      <sz val="10"/>
      <color rgb="FF0070C0"/>
      <name val="Arial Cyr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FF0000"/>
      <name val="Arial Cyr"/>
      <family val="2"/>
      <charset val="204"/>
    </font>
    <font>
      <sz val="8"/>
      <color rgb="FFFF000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b/>
      <sz val="9"/>
      <name val="Arial Cyr"/>
      <charset val="204"/>
    </font>
    <font>
      <b/>
      <sz val="12"/>
      <color theme="1"/>
      <name val="Arial Cyr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rgb="FF7030A0"/>
      <name val="Arial Cyr"/>
      <charset val="204"/>
    </font>
    <font>
      <b/>
      <sz val="10"/>
      <color theme="9" tint="-0.499984740745262"/>
      <name val="Times New Roman"/>
      <family val="1"/>
      <charset val="204"/>
    </font>
    <font>
      <b/>
      <sz val="11"/>
      <color theme="9" tint="-0.499984740745262"/>
      <name val="Times New Roman"/>
      <family val="1"/>
      <charset val="204"/>
    </font>
    <font>
      <i/>
      <sz val="9"/>
      <color theme="9" tint="-0.499984740745262"/>
      <name val="Arial Cyr"/>
      <charset val="204"/>
    </font>
    <font>
      <b/>
      <u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b/>
      <sz val="9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/>
    <xf numFmtId="0" fontId="24" fillId="0" borderId="0"/>
    <xf numFmtId="0" fontId="25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0" fillId="0" borderId="0" xfId="0" applyFont="1"/>
    <xf numFmtId="0" fontId="19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Fill="1"/>
    <xf numFmtId="0" fontId="28" fillId="0" borderId="0" xfId="0" applyFont="1" applyFill="1"/>
    <xf numFmtId="0" fontId="29" fillId="0" borderId="0" xfId="0" applyFont="1" applyFill="1"/>
    <xf numFmtId="0" fontId="30" fillId="0" borderId="0" xfId="0" applyFont="1" applyFill="1" applyAlignment="1">
      <alignment vertical="center" wrapText="1"/>
    </xf>
    <xf numFmtId="0" fontId="31" fillId="0" borderId="0" xfId="0" applyFont="1" applyFill="1"/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3" fillId="24" borderId="10" xfId="0" applyFont="1" applyFill="1" applyBorder="1" applyAlignment="1">
      <alignment vertical="top" wrapText="1"/>
    </xf>
    <xf numFmtId="0" fontId="32" fillId="24" borderId="0" xfId="0" applyFont="1" applyFill="1" applyAlignment="1">
      <alignment horizontal="center" vertical="top" wrapText="1"/>
    </xf>
    <xf numFmtId="0" fontId="23" fillId="0" borderId="0" xfId="0" applyFont="1"/>
    <xf numFmtId="0" fontId="34" fillId="0" borderId="0" xfId="0" applyFont="1" applyFill="1"/>
    <xf numFmtId="0" fontId="35" fillId="0" borderId="0" xfId="0" applyFont="1" applyFill="1" applyAlignment="1">
      <alignment vertical="center"/>
    </xf>
    <xf numFmtId="0" fontId="30" fillId="0" borderId="0" xfId="0" applyFont="1" applyFill="1"/>
    <xf numFmtId="0" fontId="38" fillId="24" borderId="0" xfId="0" applyFont="1" applyFill="1" applyAlignment="1">
      <alignment horizontal="center" vertical="center" wrapText="1"/>
    </xf>
    <xf numFmtId="164" fontId="39" fillId="24" borderId="11" xfId="0" applyNumberFormat="1" applyFont="1" applyFill="1" applyBorder="1" applyAlignment="1" applyProtection="1">
      <alignment vertical="top" wrapText="1"/>
    </xf>
    <xf numFmtId="164" fontId="37" fillId="24" borderId="11" xfId="0" applyNumberFormat="1" applyFont="1" applyFill="1" applyBorder="1" applyAlignment="1" applyProtection="1">
      <alignment vertical="top" wrapText="1"/>
    </xf>
    <xf numFmtId="0" fontId="41" fillId="24" borderId="10" xfId="0" applyFont="1" applyFill="1" applyBorder="1" applyAlignment="1">
      <alignment horizontal="center" vertical="top" wrapText="1"/>
    </xf>
    <xf numFmtId="49" fontId="41" fillId="24" borderId="11" xfId="0" applyNumberFormat="1" applyFont="1" applyFill="1" applyBorder="1" applyAlignment="1">
      <alignment horizontal="center" vertical="top" wrapText="1"/>
    </xf>
    <xf numFmtId="0" fontId="39" fillId="24" borderId="0" xfId="0" applyFont="1" applyFill="1"/>
    <xf numFmtId="164" fontId="41" fillId="24" borderId="0" xfId="0" applyNumberFormat="1" applyFont="1" applyFill="1" applyAlignment="1">
      <alignment vertical="top" wrapText="1"/>
    </xf>
    <xf numFmtId="164" fontId="41" fillId="24" borderId="0" xfId="0" applyNumberFormat="1" applyFont="1" applyFill="1" applyAlignment="1">
      <alignment horizontal="left" vertical="top" wrapText="1"/>
    </xf>
    <xf numFmtId="164" fontId="37" fillId="24" borderId="0" xfId="0" applyNumberFormat="1" applyFont="1" applyFill="1" applyAlignment="1">
      <alignment vertical="top" wrapText="1"/>
    </xf>
    <xf numFmtId="164" fontId="41" fillId="24" borderId="0" xfId="0" applyNumberFormat="1" applyFont="1" applyFill="1" applyAlignment="1">
      <alignment horizontal="left" vertical="top"/>
    </xf>
    <xf numFmtId="164" fontId="37" fillId="24" borderId="0" xfId="0" applyNumberFormat="1" applyFont="1" applyFill="1" applyAlignment="1">
      <alignment horizontal="left" vertical="top"/>
    </xf>
    <xf numFmtId="0" fontId="33" fillId="24" borderId="0" xfId="0" applyFont="1" applyFill="1" applyAlignment="1">
      <alignment horizontal="center" vertical="top" wrapText="1"/>
    </xf>
    <xf numFmtId="0" fontId="41" fillId="24" borderId="0" xfId="0" applyFont="1" applyFill="1" applyAlignment="1">
      <alignment horizontal="center" vertical="top" wrapText="1"/>
    </xf>
    <xf numFmtId="0" fontId="33" fillId="24" borderId="0" xfId="0" applyFont="1" applyFill="1" applyAlignment="1">
      <alignment vertical="top" wrapText="1"/>
    </xf>
    <xf numFmtId="0" fontId="32" fillId="24" borderId="11" xfId="0" applyFont="1" applyFill="1" applyBorder="1" applyAlignment="1">
      <alignment vertical="top" wrapText="1"/>
    </xf>
    <xf numFmtId="0" fontId="32" fillId="24" borderId="10" xfId="0" applyFont="1" applyFill="1" applyBorder="1" applyAlignment="1">
      <alignment vertical="top" wrapText="1"/>
    </xf>
    <xf numFmtId="0" fontId="41" fillId="24" borderId="11" xfId="0" applyNumberFormat="1" applyFont="1" applyFill="1" applyBorder="1" applyAlignment="1">
      <alignment horizontal="center" vertical="top" wrapText="1"/>
    </xf>
    <xf numFmtId="0" fontId="36" fillId="24" borderId="11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1" fillId="24" borderId="10" xfId="0" applyNumberFormat="1" applyFont="1" applyFill="1" applyBorder="1" applyAlignment="1">
      <alignment horizontal="center" vertical="top" wrapText="1"/>
    </xf>
    <xf numFmtId="164" fontId="33" fillId="24" borderId="11" xfId="45" applyNumberFormat="1" applyFont="1" applyFill="1" applyBorder="1" applyAlignment="1" applyProtection="1">
      <alignment horizontal="right" vertical="top" wrapText="1"/>
    </xf>
    <xf numFmtId="0" fontId="46" fillId="0" borderId="0" xfId="0" applyFont="1" applyFill="1" applyAlignment="1">
      <alignment vertical="center"/>
    </xf>
    <xf numFmtId="0" fontId="39" fillId="24" borderId="0" xfId="0" applyFont="1" applyFill="1" applyAlignment="1">
      <alignment vertical="top"/>
    </xf>
    <xf numFmtId="0" fontId="32" fillId="24" borderId="0" xfId="0" applyFont="1" applyFill="1" applyBorder="1" applyAlignment="1">
      <alignment horizontal="right" vertical="top" wrapText="1"/>
    </xf>
    <xf numFmtId="164" fontId="37" fillId="24" borderId="0" xfId="0" applyNumberFormat="1" applyFont="1" applyFill="1" applyBorder="1" applyAlignment="1">
      <alignment vertical="top" wrapText="1"/>
    </xf>
    <xf numFmtId="0" fontId="46" fillId="24" borderId="0" xfId="0" applyFont="1" applyFill="1" applyAlignment="1">
      <alignment vertical="center"/>
    </xf>
    <xf numFmtId="0" fontId="41" fillId="24" borderId="10" xfId="0" applyFont="1" applyFill="1" applyBorder="1" applyAlignment="1">
      <alignment vertical="top" wrapText="1"/>
    </xf>
    <xf numFmtId="164" fontId="32" fillId="24" borderId="11" xfId="45" applyNumberFormat="1" applyFont="1" applyFill="1" applyBorder="1" applyAlignment="1" applyProtection="1">
      <alignment horizontal="right" vertical="top" wrapText="1"/>
    </xf>
    <xf numFmtId="0" fontId="41" fillId="24" borderId="0" xfId="0" applyFont="1" applyFill="1" applyBorder="1" applyAlignment="1">
      <alignment horizontal="center" vertical="top" wrapText="1"/>
    </xf>
    <xf numFmtId="164" fontId="37" fillId="24" borderId="10" xfId="0" applyNumberFormat="1" applyFont="1" applyFill="1" applyBorder="1" applyAlignment="1">
      <alignment vertical="top" wrapText="1"/>
    </xf>
    <xf numFmtId="0" fontId="45" fillId="24" borderId="0" xfId="0" applyFont="1" applyFill="1" applyAlignment="1">
      <alignment horizontal="center" vertical="top" wrapText="1"/>
    </xf>
    <xf numFmtId="0" fontId="41" fillId="24" borderId="11" xfId="0" applyFont="1" applyFill="1" applyBorder="1" applyAlignment="1">
      <alignment horizontal="center" vertical="top" wrapText="1"/>
    </xf>
    <xf numFmtId="164" fontId="41" fillId="24" borderId="11" xfId="0" applyNumberFormat="1" applyFont="1" applyFill="1" applyBorder="1" applyAlignment="1" applyProtection="1">
      <alignment vertical="top" wrapText="1"/>
    </xf>
    <xf numFmtId="0" fontId="48" fillId="0" borderId="0" xfId="0" applyFont="1"/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26" fillId="0" borderId="0" xfId="0" applyFont="1" applyFill="1"/>
    <xf numFmtId="0" fontId="32" fillId="26" borderId="10" xfId="0" applyFont="1" applyFill="1" applyBorder="1" applyAlignment="1">
      <alignment vertical="top" wrapText="1"/>
    </xf>
    <xf numFmtId="164" fontId="37" fillId="26" borderId="11" xfId="0" applyNumberFormat="1" applyFont="1" applyFill="1" applyBorder="1" applyAlignment="1" applyProtection="1">
      <alignment vertical="top" wrapText="1"/>
    </xf>
    <xf numFmtId="164" fontId="32" fillId="26" borderId="11" xfId="45" applyNumberFormat="1" applyFont="1" applyFill="1" applyBorder="1" applyAlignment="1" applyProtection="1">
      <alignment horizontal="right" vertical="top" wrapText="1"/>
    </xf>
    <xf numFmtId="0" fontId="32" fillId="27" borderId="10" xfId="0" applyFont="1" applyFill="1" applyBorder="1" applyAlignment="1">
      <alignment vertical="top" wrapText="1"/>
    </xf>
    <xf numFmtId="49" fontId="36" fillId="27" borderId="11" xfId="0" applyNumberFormat="1" applyFont="1" applyFill="1" applyBorder="1" applyAlignment="1">
      <alignment horizontal="center" vertical="top" wrapText="1"/>
    </xf>
    <xf numFmtId="164" fontId="49" fillId="27" borderId="11" xfId="0" applyNumberFormat="1" applyFont="1" applyFill="1" applyBorder="1" applyAlignment="1" applyProtection="1">
      <alignment vertical="top" wrapText="1"/>
    </xf>
    <xf numFmtId="164" fontId="32" fillId="27" borderId="11" xfId="45" applyNumberFormat="1" applyFont="1" applyFill="1" applyBorder="1" applyAlignment="1" applyProtection="1">
      <alignment horizontal="right" vertical="top" wrapText="1"/>
    </xf>
    <xf numFmtId="0" fontId="44" fillId="27" borderId="11" xfId="0" applyFont="1" applyFill="1" applyBorder="1" applyAlignment="1">
      <alignment vertical="top" wrapText="1"/>
    </xf>
    <xf numFmtId="0" fontId="36" fillId="27" borderId="11" xfId="0" applyFont="1" applyFill="1" applyBorder="1" applyAlignment="1">
      <alignment horizontal="center" vertical="top" wrapText="1"/>
    </xf>
    <xf numFmtId="164" fontId="37" fillId="27" borderId="11" xfId="0" applyNumberFormat="1" applyFont="1" applyFill="1" applyBorder="1" applyAlignment="1" applyProtection="1">
      <alignment vertical="top" wrapText="1"/>
    </xf>
    <xf numFmtId="0" fontId="32" fillId="27" borderId="11" xfId="0" applyFont="1" applyFill="1" applyBorder="1" applyAlignment="1">
      <alignment vertical="top" wrapText="1"/>
    </xf>
    <xf numFmtId="49" fontId="36" fillId="27" borderId="10" xfId="0" applyNumberFormat="1" applyFont="1" applyFill="1" applyBorder="1" applyAlignment="1">
      <alignment horizontal="center" vertical="top" wrapText="1"/>
    </xf>
    <xf numFmtId="0" fontId="49" fillId="27" borderId="11" xfId="0" applyFont="1" applyFill="1" applyBorder="1" applyAlignment="1">
      <alignment vertical="top" wrapText="1"/>
    </xf>
    <xf numFmtId="0" fontId="36" fillId="26" borderId="10" xfId="0" applyFont="1" applyFill="1" applyBorder="1" applyAlignment="1">
      <alignment horizontal="center" vertical="top" wrapText="1"/>
    </xf>
    <xf numFmtId="0" fontId="41" fillId="26" borderId="10" xfId="0" applyFont="1" applyFill="1" applyBorder="1" applyAlignment="1">
      <alignment horizontal="center" vertical="top" wrapText="1"/>
    </xf>
    <xf numFmtId="0" fontId="33" fillId="26" borderId="10" xfId="0" applyFont="1" applyFill="1" applyBorder="1" applyAlignment="1">
      <alignment vertical="top" wrapText="1"/>
    </xf>
    <xf numFmtId="164" fontId="39" fillId="26" borderId="11" xfId="0" applyNumberFormat="1" applyFont="1" applyFill="1" applyBorder="1" applyAlignment="1" applyProtection="1">
      <alignment vertical="top" wrapText="1"/>
    </xf>
    <xf numFmtId="164" fontId="32" fillId="26" borderId="11" xfId="0" applyNumberFormat="1" applyFont="1" applyFill="1" applyBorder="1" applyAlignment="1" applyProtection="1">
      <alignment vertical="top" wrapText="1"/>
    </xf>
    <xf numFmtId="0" fontId="51" fillId="26" borderId="10" xfId="0" applyFont="1" applyFill="1" applyBorder="1" applyAlignment="1">
      <alignment vertical="top" wrapText="1"/>
    </xf>
    <xf numFmtId="164" fontId="52" fillId="26" borderId="11" xfId="0" applyNumberFormat="1" applyFont="1" applyFill="1" applyBorder="1" applyAlignment="1" applyProtection="1">
      <alignment vertical="top" wrapText="1"/>
    </xf>
    <xf numFmtId="0" fontId="53" fillId="0" borderId="0" xfId="0" applyFont="1" applyFill="1"/>
    <xf numFmtId="49" fontId="41" fillId="27" borderId="11" xfId="0" applyNumberFormat="1" applyFont="1" applyFill="1" applyBorder="1" applyAlignment="1">
      <alignment horizontal="center" vertical="top" wrapText="1"/>
    </xf>
    <xf numFmtId="0" fontId="41" fillId="26" borderId="11" xfId="0" applyNumberFormat="1" applyFont="1" applyFill="1" applyBorder="1" applyAlignment="1">
      <alignment horizontal="center" vertical="top" wrapText="1"/>
    </xf>
    <xf numFmtId="4" fontId="37" fillId="24" borderId="0" xfId="0" applyNumberFormat="1" applyFont="1" applyFill="1" applyAlignment="1">
      <alignment vertical="top" wrapText="1"/>
    </xf>
    <xf numFmtId="0" fontId="41" fillId="27" borderId="11" xfId="0" applyFont="1" applyFill="1" applyBorder="1" applyAlignment="1">
      <alignment horizontal="center" vertical="top" wrapText="1"/>
    </xf>
    <xf numFmtId="0" fontId="55" fillId="27" borderId="11" xfId="0" applyFont="1" applyFill="1" applyBorder="1" applyAlignment="1">
      <alignment horizontal="center" vertical="top" wrapText="1"/>
    </xf>
    <xf numFmtId="49" fontId="41" fillId="26" borderId="11" xfId="0" applyNumberFormat="1" applyFont="1" applyFill="1" applyBorder="1" applyAlignment="1">
      <alignment horizontal="center" vertical="top" wrapText="1"/>
    </xf>
    <xf numFmtId="0" fontId="28" fillId="25" borderId="0" xfId="0" applyFont="1" applyFill="1"/>
    <xf numFmtId="164" fontId="32" fillId="27" borderId="11" xfId="0" applyNumberFormat="1" applyFont="1" applyFill="1" applyBorder="1" applyAlignment="1" applyProtection="1">
      <alignment vertical="top" wrapText="1"/>
    </xf>
    <xf numFmtId="164" fontId="33" fillId="24" borderId="11" xfId="0" applyNumberFormat="1" applyFont="1" applyFill="1" applyBorder="1" applyAlignment="1" applyProtection="1">
      <alignment vertical="top" wrapText="1"/>
    </xf>
    <xf numFmtId="0" fontId="32" fillId="28" borderId="10" xfId="0" applyFont="1" applyFill="1" applyBorder="1" applyAlignment="1">
      <alignment horizontal="right" vertical="top" wrapText="1"/>
    </xf>
    <xf numFmtId="0" fontId="41" fillId="28" borderId="10" xfId="0" applyFont="1" applyFill="1" applyBorder="1" applyAlignment="1">
      <alignment horizontal="center" vertical="top" wrapText="1"/>
    </xf>
    <xf numFmtId="164" fontId="37" fillId="28" borderId="10" xfId="0" applyNumberFormat="1" applyFont="1" applyFill="1" applyBorder="1" applyAlignment="1">
      <alignment vertical="top" wrapText="1"/>
    </xf>
    <xf numFmtId="0" fontId="41" fillId="24" borderId="0" xfId="0" applyFont="1" applyFill="1" applyAlignment="1">
      <alignment horizontal="right" vertical="top" wrapText="1"/>
    </xf>
    <xf numFmtId="4" fontId="36" fillId="24" borderId="0" xfId="0" applyNumberFormat="1" applyFont="1" applyFill="1" applyAlignment="1">
      <alignment vertical="top" wrapText="1"/>
    </xf>
    <xf numFmtId="0" fontId="56" fillId="0" borderId="0" xfId="0" applyFont="1"/>
    <xf numFmtId="165" fontId="57" fillId="24" borderId="12" xfId="45" applyNumberFormat="1" applyFont="1" applyFill="1" applyBorder="1" applyAlignment="1">
      <alignment horizontal="center" vertical="top" wrapText="1"/>
    </xf>
    <xf numFmtId="0" fontId="55" fillId="0" borderId="0" xfId="0" applyFont="1" applyAlignment="1"/>
    <xf numFmtId="0" fontId="55" fillId="0" borderId="0" xfId="0" applyFont="1" applyAlignment="1">
      <alignment vertical="top"/>
    </xf>
    <xf numFmtId="0" fontId="33" fillId="0" borderId="10" xfId="0" applyFont="1" applyFill="1" applyBorder="1" applyAlignment="1">
      <alignment vertical="top" wrapText="1"/>
    </xf>
    <xf numFmtId="49" fontId="41" fillId="0" borderId="11" xfId="0" applyNumberFormat="1" applyFont="1" applyFill="1" applyBorder="1" applyAlignment="1">
      <alignment horizontal="center" vertical="top" wrapText="1"/>
    </xf>
    <xf numFmtId="0" fontId="41" fillId="0" borderId="11" xfId="0" applyNumberFormat="1" applyFont="1" applyFill="1" applyBorder="1" applyAlignment="1">
      <alignment horizontal="center" vertical="top" wrapText="1"/>
    </xf>
    <xf numFmtId="165" fontId="57" fillId="24" borderId="13" xfId="45" applyNumberFormat="1" applyFont="1" applyFill="1" applyBorder="1" applyAlignment="1">
      <alignment horizontal="center" vertical="top" wrapText="1"/>
    </xf>
    <xf numFmtId="165" fontId="57" fillId="24" borderId="14" xfId="45" applyNumberFormat="1" applyFont="1" applyFill="1" applyBorder="1" applyAlignment="1">
      <alignment horizontal="center" vertical="top" wrapText="1"/>
    </xf>
    <xf numFmtId="165" fontId="57" fillId="24" borderId="15" xfId="45" applyNumberFormat="1" applyFont="1" applyFill="1" applyBorder="1" applyAlignment="1">
      <alignment horizontal="center" vertical="top" wrapText="1"/>
    </xf>
    <xf numFmtId="0" fontId="44" fillId="24" borderId="0" xfId="0" applyFont="1" applyFill="1" applyAlignment="1">
      <alignment horizontal="center" vertical="top" wrapText="1"/>
    </xf>
    <xf numFmtId="0" fontId="55" fillId="24" borderId="0" xfId="0" applyFont="1" applyFill="1" applyAlignment="1">
      <alignment horizontal="left" wrapText="1"/>
    </xf>
    <xf numFmtId="0" fontId="37" fillId="24" borderId="10" xfId="0" applyFont="1" applyFill="1" applyBorder="1" applyAlignment="1">
      <alignment horizontal="center" vertical="top" wrapText="1"/>
    </xf>
    <xf numFmtId="164" fontId="57" fillId="24" borderId="12" xfId="0" applyNumberFormat="1" applyFont="1" applyFill="1" applyBorder="1" applyAlignment="1">
      <alignment horizontal="center" vertical="top" wrapText="1"/>
    </xf>
    <xf numFmtId="164" fontId="57" fillId="24" borderId="11" xfId="0" applyNumberFormat="1" applyFont="1" applyFill="1" applyBorder="1" applyAlignment="1">
      <alignment horizontal="center" vertical="top" wrapText="1"/>
    </xf>
    <xf numFmtId="165" fontId="57" fillId="24" borderId="12" xfId="45" applyNumberFormat="1" applyFont="1" applyFill="1" applyBorder="1" applyAlignment="1">
      <alignment horizontal="center" vertical="top" wrapText="1"/>
    </xf>
    <xf numFmtId="165" fontId="57" fillId="24" borderId="11" xfId="45" applyNumberFormat="1" applyFont="1" applyFill="1" applyBorder="1" applyAlignment="1">
      <alignment horizontal="center" vertical="top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 2" xfId="36"/>
    <cellStyle name="Обычный 2 3" xfId="37"/>
    <cellStyle name="Обычный 2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Финансовый" xfId="45" builtinId="3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showGridLines="0" showZeros="0" tabSelected="1" view="pageBreakPreview" topLeftCell="A9" zoomScaleNormal="100" zoomScaleSheetLayoutView="100" workbookViewId="0">
      <selection activeCell="G18" sqref="G18"/>
    </sheetView>
  </sheetViews>
  <sheetFormatPr defaultRowHeight="14.25" outlineLevelRow="1" outlineLevelCol="1"/>
  <cols>
    <col min="1" max="1" width="67.28515625" style="30" customWidth="1"/>
    <col min="2" max="2" width="15.7109375" style="29" customWidth="1"/>
    <col min="3" max="3" width="13.5703125" style="25" customWidth="1" outlineLevel="1"/>
    <col min="4" max="4" width="12.28515625" style="25" customWidth="1" outlineLevel="1"/>
    <col min="5" max="5" width="13.28515625" style="25" customWidth="1" outlineLevel="1"/>
    <col min="6" max="6" width="11.5703125" style="25" customWidth="1" outlineLevel="1"/>
    <col min="7" max="7" width="12" style="25" customWidth="1"/>
    <col min="8" max="8" width="11.42578125" style="25" customWidth="1"/>
    <col min="9" max="9" width="11.7109375" style="25" customWidth="1"/>
  </cols>
  <sheetData>
    <row r="1" spans="1:9" s="1" customFormat="1" ht="2.4500000000000002" customHeight="1">
      <c r="A1" s="22"/>
      <c r="B1" s="24"/>
      <c r="C1" s="25"/>
      <c r="D1" s="25"/>
      <c r="E1" s="25"/>
      <c r="F1" s="25"/>
      <c r="G1" s="25"/>
      <c r="H1" s="25"/>
      <c r="I1" s="25"/>
    </row>
    <row r="2" spans="1:9" s="1" customFormat="1" ht="17.45" hidden="1" customHeight="1">
      <c r="A2" s="22"/>
      <c r="B2" s="26"/>
      <c r="C2" s="27"/>
      <c r="D2" s="27"/>
      <c r="E2" s="27"/>
      <c r="F2" s="27"/>
      <c r="G2" s="27"/>
      <c r="H2" s="27"/>
      <c r="I2" s="27"/>
    </row>
    <row r="3" spans="1:9" s="1" customFormat="1" ht="17.45" hidden="1" customHeight="1">
      <c r="A3" s="22"/>
      <c r="B3" s="24"/>
      <c r="C3" s="25"/>
      <c r="D3" s="25"/>
      <c r="E3" s="25"/>
      <c r="F3" s="25"/>
      <c r="G3" s="25"/>
      <c r="H3" s="25"/>
      <c r="I3" s="25"/>
    </row>
    <row r="4" spans="1:9" s="1" customFormat="1" ht="17.45" hidden="1" customHeight="1">
      <c r="A4" s="22"/>
      <c r="B4" s="24"/>
      <c r="C4" s="25"/>
      <c r="D4" s="25"/>
      <c r="E4" s="25"/>
      <c r="F4" s="25"/>
      <c r="G4" s="25"/>
      <c r="H4" s="25"/>
      <c r="I4" s="25"/>
    </row>
    <row r="5" spans="1:9" s="1" customFormat="1" ht="17.45" hidden="1" customHeight="1">
      <c r="A5" s="22"/>
      <c r="B5" s="24"/>
      <c r="C5" s="25"/>
      <c r="D5" s="25"/>
      <c r="E5" s="25"/>
      <c r="F5" s="25"/>
      <c r="G5" s="25"/>
      <c r="H5" s="25"/>
      <c r="I5" s="25"/>
    </row>
    <row r="6" spans="1:9" s="1" customFormat="1" ht="17.45" hidden="1" customHeight="1">
      <c r="A6" s="28"/>
      <c r="B6" s="29"/>
      <c r="C6" s="25"/>
      <c r="D6" s="25"/>
      <c r="E6" s="25"/>
      <c r="F6" s="25"/>
      <c r="G6" s="25"/>
      <c r="H6" s="25"/>
      <c r="I6" s="25"/>
    </row>
    <row r="7" spans="1:9" s="1" customFormat="1" ht="17.45" hidden="1" customHeight="1">
      <c r="A7" s="12"/>
      <c r="B7" s="23"/>
      <c r="C7" s="40"/>
      <c r="D7" s="40"/>
      <c r="E7" s="40"/>
      <c r="F7" s="40"/>
      <c r="G7" s="40"/>
      <c r="H7" s="40"/>
      <c r="I7" s="40"/>
    </row>
    <row r="8" spans="1:9" s="1" customFormat="1" ht="19.149999999999999" customHeight="1">
      <c r="A8" s="100" t="s">
        <v>193</v>
      </c>
      <c r="B8" s="100"/>
      <c r="C8" s="100"/>
      <c r="D8" s="100"/>
      <c r="E8" s="100"/>
      <c r="F8" s="100"/>
      <c r="G8" s="100"/>
      <c r="H8" s="100"/>
      <c r="I8" s="100"/>
    </row>
    <row r="9" spans="1:9" s="1" customFormat="1" ht="18.600000000000001" customHeight="1">
      <c r="A9" s="100"/>
      <c r="B9" s="100"/>
      <c r="C9" s="100"/>
      <c r="D9" s="100"/>
      <c r="E9" s="100"/>
      <c r="F9" s="100"/>
      <c r="G9" s="100"/>
      <c r="H9" s="100"/>
      <c r="I9" s="100"/>
    </row>
    <row r="10" spans="1:9" s="13" customFormat="1" ht="22.9" customHeight="1">
      <c r="A10" s="101" t="s">
        <v>176</v>
      </c>
      <c r="B10" s="101"/>
      <c r="C10" s="101"/>
      <c r="D10" s="101"/>
      <c r="E10" s="101"/>
      <c r="F10" s="101"/>
      <c r="G10" s="101"/>
      <c r="H10" s="101"/>
      <c r="I10" s="101"/>
    </row>
    <row r="11" spans="1:9" s="13" customFormat="1" ht="15" customHeight="1">
      <c r="A11" s="92" t="s">
        <v>192</v>
      </c>
      <c r="B11" s="93"/>
      <c r="C11" s="93"/>
      <c r="D11" s="93"/>
      <c r="E11" s="93"/>
      <c r="F11" s="93"/>
      <c r="G11" s="93"/>
      <c r="H11" s="93"/>
      <c r="I11" s="93"/>
    </row>
    <row r="12" spans="1:9" s="1" customFormat="1" ht="15" customHeight="1">
      <c r="A12" s="92" t="s">
        <v>177</v>
      </c>
      <c r="B12" s="93"/>
      <c r="C12" s="93"/>
      <c r="D12" s="93"/>
      <c r="E12" s="93"/>
      <c r="F12" s="93"/>
      <c r="G12" s="93"/>
      <c r="H12" s="93"/>
      <c r="I12" s="93"/>
    </row>
    <row r="13" spans="1:9" s="1" customFormat="1" ht="15" customHeight="1">
      <c r="A13" s="92"/>
      <c r="B13" s="93"/>
      <c r="C13" s="93"/>
      <c r="D13" s="93"/>
      <c r="E13" s="93"/>
      <c r="F13" s="93"/>
      <c r="G13" s="93"/>
      <c r="H13" s="93"/>
      <c r="I13" s="93"/>
    </row>
    <row r="14" spans="1:9" s="51" customFormat="1" ht="30" customHeight="1">
      <c r="A14" s="102" t="s">
        <v>17</v>
      </c>
      <c r="B14" s="102" t="s">
        <v>61</v>
      </c>
      <c r="C14" s="103" t="s">
        <v>168</v>
      </c>
      <c r="D14" s="105" t="s">
        <v>169</v>
      </c>
      <c r="E14" s="105" t="s">
        <v>170</v>
      </c>
      <c r="F14" s="105" t="s">
        <v>171</v>
      </c>
      <c r="G14" s="97" t="s">
        <v>172</v>
      </c>
      <c r="H14" s="98"/>
      <c r="I14" s="99"/>
    </row>
    <row r="15" spans="1:9" s="48" customFormat="1" ht="89.45" customHeight="1">
      <c r="A15" s="102"/>
      <c r="B15" s="102"/>
      <c r="C15" s="104"/>
      <c r="D15" s="106"/>
      <c r="E15" s="106"/>
      <c r="F15" s="106"/>
      <c r="G15" s="91" t="s">
        <v>173</v>
      </c>
      <c r="H15" s="91" t="s">
        <v>174</v>
      </c>
      <c r="I15" s="91" t="s">
        <v>175</v>
      </c>
    </row>
    <row r="16" spans="1:9" s="53" customFormat="1" ht="14.45" customHeight="1">
      <c r="A16" s="67" t="s">
        <v>48</v>
      </c>
      <c r="B16" s="79" t="s">
        <v>0</v>
      </c>
      <c r="C16" s="60">
        <f>C17+C28</f>
        <v>214900.1</v>
      </c>
      <c r="D16" s="60">
        <f>D17+D28</f>
        <v>207589.69999999998</v>
      </c>
      <c r="E16" s="60">
        <f>E17+E28</f>
        <v>168816.1</v>
      </c>
      <c r="F16" s="60">
        <f>F17+F28</f>
        <v>207589.69999999998</v>
      </c>
      <c r="G16" s="60">
        <f t="shared" ref="G16" si="0">G17+G28</f>
        <v>248307.19999999998</v>
      </c>
      <c r="H16" s="60">
        <f t="shared" ref="H16" si="1">H17+H28</f>
        <v>255575.00000000003</v>
      </c>
      <c r="I16" s="60">
        <f t="shared" ref="I16" si="2">I17+I28</f>
        <v>267919</v>
      </c>
    </row>
    <row r="17" spans="1:9" s="52" customFormat="1" ht="14.45" customHeight="1">
      <c r="A17" s="67" t="s">
        <v>33</v>
      </c>
      <c r="B17" s="80"/>
      <c r="C17" s="60">
        <f>C18+C20+C22+C27</f>
        <v>192628.1</v>
      </c>
      <c r="D17" s="60">
        <f>D18+D20+D22+D27+D26</f>
        <v>186056.3</v>
      </c>
      <c r="E17" s="60">
        <f t="shared" ref="E17:I17" si="3">E18+E20+E22+E27+E26</f>
        <v>153156.6</v>
      </c>
      <c r="F17" s="60">
        <f t="shared" si="3"/>
        <v>187934.8</v>
      </c>
      <c r="G17" s="60">
        <f t="shared" si="3"/>
        <v>232050.4</v>
      </c>
      <c r="H17" s="60">
        <f t="shared" si="3"/>
        <v>241792.30000000002</v>
      </c>
      <c r="I17" s="60">
        <f t="shared" si="3"/>
        <v>254109.2</v>
      </c>
    </row>
    <row r="18" spans="1:9" s="9" customFormat="1" ht="15" customHeight="1">
      <c r="A18" s="32" t="s">
        <v>34</v>
      </c>
      <c r="B18" s="20" t="s">
        <v>4</v>
      </c>
      <c r="C18" s="19">
        <f t="shared" ref="C18:I18" si="4">C19</f>
        <v>115246.5</v>
      </c>
      <c r="D18" s="19">
        <f t="shared" si="4"/>
        <v>117500.8</v>
      </c>
      <c r="E18" s="19">
        <v>94045.6</v>
      </c>
      <c r="F18" s="19">
        <f t="shared" si="4"/>
        <v>119880</v>
      </c>
      <c r="G18" s="19">
        <f t="shared" si="4"/>
        <v>132135.6</v>
      </c>
      <c r="H18" s="19">
        <f t="shared" si="4"/>
        <v>139797.20000000001</v>
      </c>
      <c r="I18" s="19">
        <f t="shared" si="4"/>
        <v>150388.1</v>
      </c>
    </row>
    <row r="19" spans="1:9" s="2" customFormat="1" ht="15" customHeight="1">
      <c r="A19" s="11" t="s">
        <v>1</v>
      </c>
      <c r="B19" s="20" t="s">
        <v>5</v>
      </c>
      <c r="C19" s="18">
        <v>115246.5</v>
      </c>
      <c r="D19" s="18">
        <v>117500.8</v>
      </c>
      <c r="E19" s="18">
        <v>94045.6</v>
      </c>
      <c r="F19" s="18">
        <v>119880</v>
      </c>
      <c r="G19" s="18">
        <v>132135.6</v>
      </c>
      <c r="H19" s="18">
        <v>139797.20000000001</v>
      </c>
      <c r="I19" s="18">
        <v>150388.1</v>
      </c>
    </row>
    <row r="20" spans="1:9" s="35" customFormat="1" ht="29.45" customHeight="1">
      <c r="A20" s="32" t="s">
        <v>43</v>
      </c>
      <c r="B20" s="37" t="s">
        <v>24</v>
      </c>
      <c r="C20" s="19">
        <f t="shared" ref="C20:I20" si="5">C21</f>
        <v>32883.4</v>
      </c>
      <c r="D20" s="19">
        <f t="shared" si="5"/>
        <v>30000</v>
      </c>
      <c r="E20" s="19">
        <f t="shared" si="5"/>
        <v>25265.3</v>
      </c>
      <c r="F20" s="19">
        <f t="shared" si="5"/>
        <v>30000</v>
      </c>
      <c r="G20" s="19">
        <f t="shared" si="5"/>
        <v>32000</v>
      </c>
      <c r="H20" s="19">
        <f t="shared" si="5"/>
        <v>36748.9</v>
      </c>
      <c r="I20" s="19">
        <f t="shared" si="5"/>
        <v>37895.300000000003</v>
      </c>
    </row>
    <row r="21" spans="1:9" s="36" customFormat="1" ht="28.9" customHeight="1">
      <c r="A21" s="11" t="s">
        <v>23</v>
      </c>
      <c r="B21" s="37" t="s">
        <v>25</v>
      </c>
      <c r="C21" s="18">
        <v>32883.4</v>
      </c>
      <c r="D21" s="18">
        <v>30000</v>
      </c>
      <c r="E21" s="18">
        <v>25265.3</v>
      </c>
      <c r="F21" s="18">
        <v>30000</v>
      </c>
      <c r="G21" s="18">
        <v>32000</v>
      </c>
      <c r="H21" s="18">
        <v>36748.9</v>
      </c>
      <c r="I21" s="18">
        <v>37895.300000000003</v>
      </c>
    </row>
    <row r="22" spans="1:9" s="10" customFormat="1" ht="16.149999999999999" customHeight="1">
      <c r="A22" s="32" t="s">
        <v>35</v>
      </c>
      <c r="B22" s="20" t="s">
        <v>6</v>
      </c>
      <c r="C22" s="19">
        <f t="shared" ref="C22:I22" si="6">C23+C24+C25</f>
        <v>39274.599999999991</v>
      </c>
      <c r="D22" s="19">
        <f t="shared" si="6"/>
        <v>33396.5</v>
      </c>
      <c r="E22" s="19">
        <f t="shared" si="6"/>
        <v>29828.799999999999</v>
      </c>
      <c r="F22" s="19">
        <f t="shared" si="6"/>
        <v>32895.800000000003</v>
      </c>
      <c r="G22" s="19">
        <f t="shared" si="6"/>
        <v>12670.8</v>
      </c>
      <c r="H22" s="19">
        <f t="shared" si="6"/>
        <v>9997.2000000000007</v>
      </c>
      <c r="I22" s="19">
        <f t="shared" si="6"/>
        <v>10571.8</v>
      </c>
    </row>
    <row r="23" spans="1:9" s="2" customFormat="1" ht="16.149999999999999" customHeight="1">
      <c r="A23" s="11" t="s">
        <v>2</v>
      </c>
      <c r="B23" s="20" t="s">
        <v>7</v>
      </c>
      <c r="C23" s="18">
        <v>20127.8</v>
      </c>
      <c r="D23" s="18">
        <v>18473.8</v>
      </c>
      <c r="E23" s="18">
        <v>15656.2</v>
      </c>
      <c r="F23" s="18">
        <v>18473.8</v>
      </c>
      <c r="G23" s="18">
        <v>3173</v>
      </c>
      <c r="H23" s="18">
        <v>0</v>
      </c>
      <c r="I23" s="18">
        <v>0</v>
      </c>
    </row>
    <row r="24" spans="1:9" s="2" customFormat="1" ht="16.149999999999999" customHeight="1">
      <c r="A24" s="11" t="s">
        <v>3</v>
      </c>
      <c r="B24" s="20" t="s">
        <v>8</v>
      </c>
      <c r="C24" s="18">
        <v>18834.099999999999</v>
      </c>
      <c r="D24" s="18">
        <v>14625.7</v>
      </c>
      <c r="E24" s="18">
        <v>13898.5</v>
      </c>
      <c r="F24" s="18">
        <v>14125</v>
      </c>
      <c r="G24" s="18">
        <v>9078.7999999999993</v>
      </c>
      <c r="H24" s="18">
        <v>9578.2000000000007</v>
      </c>
      <c r="I24" s="18">
        <v>10152.799999999999</v>
      </c>
    </row>
    <row r="25" spans="1:9" s="2" customFormat="1" ht="16.149999999999999" customHeight="1">
      <c r="A25" s="11" t="s">
        <v>44</v>
      </c>
      <c r="B25" s="20" t="s">
        <v>22</v>
      </c>
      <c r="C25" s="18">
        <v>312.7</v>
      </c>
      <c r="D25" s="18">
        <v>297</v>
      </c>
      <c r="E25" s="18">
        <v>274.10000000000002</v>
      </c>
      <c r="F25" s="18">
        <v>297</v>
      </c>
      <c r="G25" s="18">
        <v>419</v>
      </c>
      <c r="H25" s="18">
        <v>419</v>
      </c>
      <c r="I25" s="18">
        <v>419</v>
      </c>
    </row>
    <row r="26" spans="1:9" s="2" customFormat="1" ht="16.149999999999999" customHeight="1">
      <c r="A26" s="11" t="s">
        <v>179</v>
      </c>
      <c r="B26" s="20" t="s">
        <v>178</v>
      </c>
      <c r="C26" s="18"/>
      <c r="D26" s="18"/>
      <c r="E26" s="18"/>
      <c r="F26" s="18"/>
      <c r="G26" s="18">
        <v>50074</v>
      </c>
      <c r="H26" s="18">
        <v>50074</v>
      </c>
      <c r="I26" s="18">
        <v>50074</v>
      </c>
    </row>
    <row r="27" spans="1:9" s="10" customFormat="1" ht="16.149999999999999" customHeight="1">
      <c r="A27" s="32" t="s">
        <v>59</v>
      </c>
      <c r="B27" s="20" t="s">
        <v>9</v>
      </c>
      <c r="C27" s="19">
        <v>5223.6000000000004</v>
      </c>
      <c r="D27" s="19">
        <v>5159</v>
      </c>
      <c r="E27" s="19">
        <v>4016.9</v>
      </c>
      <c r="F27" s="19">
        <v>5159</v>
      </c>
      <c r="G27" s="19">
        <v>5170</v>
      </c>
      <c r="H27" s="19">
        <v>5175</v>
      </c>
      <c r="I27" s="19">
        <v>5180</v>
      </c>
    </row>
    <row r="28" spans="1:9" s="52" customFormat="1" ht="16.149999999999999" customHeight="1">
      <c r="A28" s="67" t="s">
        <v>36</v>
      </c>
      <c r="B28" s="79"/>
      <c r="C28" s="60">
        <f t="shared" ref="C28:I28" si="7">C29+C37+C39+C42</f>
        <v>22272</v>
      </c>
      <c r="D28" s="60">
        <f t="shared" si="7"/>
        <v>21533.4</v>
      </c>
      <c r="E28" s="60">
        <f t="shared" si="7"/>
        <v>15659.5</v>
      </c>
      <c r="F28" s="60">
        <f t="shared" si="7"/>
        <v>19654.900000000001</v>
      </c>
      <c r="G28" s="60">
        <f t="shared" si="7"/>
        <v>16256.8</v>
      </c>
      <c r="H28" s="60">
        <f t="shared" si="7"/>
        <v>13782.7</v>
      </c>
      <c r="I28" s="60">
        <f t="shared" si="7"/>
        <v>13809.8</v>
      </c>
    </row>
    <row r="29" spans="1:9" s="10" customFormat="1" ht="30" customHeight="1">
      <c r="A29" s="55" t="s">
        <v>37</v>
      </c>
      <c r="B29" s="69" t="s">
        <v>10</v>
      </c>
      <c r="C29" s="56">
        <f>C31+C35+C36</f>
        <v>5631.4000000000015</v>
      </c>
      <c r="D29" s="56">
        <f>D31+D35+D36</f>
        <v>5971.4</v>
      </c>
      <c r="E29" s="56">
        <f>E31+E35+E36</f>
        <v>3418.8</v>
      </c>
      <c r="F29" s="56">
        <f>F31+F35+F36</f>
        <v>6011.4</v>
      </c>
      <c r="G29" s="56">
        <f>G30+G31+G35+G36</f>
        <v>5253.8</v>
      </c>
      <c r="H29" s="56">
        <f t="shared" ref="H29:I29" si="8">H30+H31+H35+H36</f>
        <v>5253.5</v>
      </c>
      <c r="I29" s="56">
        <f t="shared" si="8"/>
        <v>5253.5</v>
      </c>
    </row>
    <row r="30" spans="1:9" s="2" customFormat="1" ht="16.149999999999999" customHeight="1">
      <c r="A30" s="70" t="s">
        <v>26</v>
      </c>
      <c r="B30" s="69" t="s">
        <v>27</v>
      </c>
      <c r="C30" s="71"/>
      <c r="D30" s="71"/>
      <c r="E30" s="71"/>
      <c r="F30" s="71"/>
      <c r="G30" s="71">
        <v>0.3</v>
      </c>
      <c r="H30" s="71"/>
      <c r="I30" s="71"/>
    </row>
    <row r="31" spans="1:9" s="10" customFormat="1" ht="70.900000000000006" customHeight="1">
      <c r="A31" s="55" t="s">
        <v>89</v>
      </c>
      <c r="B31" s="69" t="s">
        <v>11</v>
      </c>
      <c r="C31" s="72">
        <f t="shared" ref="C31:F31" si="9">C32+C34</f>
        <v>5470.2000000000007</v>
      </c>
      <c r="D31" s="72">
        <f t="shared" si="9"/>
        <v>5819</v>
      </c>
      <c r="E31" s="72">
        <f t="shared" si="9"/>
        <v>3280.2</v>
      </c>
      <c r="F31" s="72">
        <f t="shared" si="9"/>
        <v>5819</v>
      </c>
      <c r="G31" s="72">
        <f>G32+G34</f>
        <v>5119</v>
      </c>
      <c r="H31" s="72">
        <f t="shared" ref="H31:I31" si="10">H32+H34</f>
        <v>5119</v>
      </c>
      <c r="I31" s="72">
        <f t="shared" si="10"/>
        <v>5119</v>
      </c>
    </row>
    <row r="32" spans="1:9" s="2" customFormat="1" ht="37.15" customHeight="1">
      <c r="A32" s="44" t="s">
        <v>28</v>
      </c>
      <c r="B32" s="20" t="s">
        <v>12</v>
      </c>
      <c r="C32" s="50">
        <v>5175.1000000000004</v>
      </c>
      <c r="D32" s="50">
        <v>5500</v>
      </c>
      <c r="E32" s="50">
        <v>3092.1</v>
      </c>
      <c r="F32" s="50">
        <v>5500</v>
      </c>
      <c r="G32" s="50">
        <v>4800</v>
      </c>
      <c r="H32" s="50">
        <v>4800</v>
      </c>
      <c r="I32" s="50">
        <v>4800</v>
      </c>
    </row>
    <row r="33" spans="1:9" s="2" customFormat="1" ht="73.900000000000006" hidden="1" customHeight="1">
      <c r="A33" s="44" t="s">
        <v>46</v>
      </c>
      <c r="B33" s="20" t="s">
        <v>47</v>
      </c>
      <c r="C33" s="50"/>
      <c r="D33" s="50"/>
      <c r="E33" s="50"/>
      <c r="F33" s="50"/>
      <c r="G33" s="50"/>
      <c r="H33" s="50"/>
      <c r="I33" s="50"/>
    </row>
    <row r="34" spans="1:9" s="2" customFormat="1" ht="18" customHeight="1">
      <c r="A34" s="44" t="s">
        <v>104</v>
      </c>
      <c r="B34" s="20" t="s">
        <v>51</v>
      </c>
      <c r="C34" s="50">
        <v>295.10000000000002</v>
      </c>
      <c r="D34" s="50">
        <v>319</v>
      </c>
      <c r="E34" s="50">
        <v>188.1</v>
      </c>
      <c r="F34" s="50">
        <v>319</v>
      </c>
      <c r="G34" s="50">
        <v>319</v>
      </c>
      <c r="H34" s="50">
        <v>319</v>
      </c>
      <c r="I34" s="50">
        <v>319</v>
      </c>
    </row>
    <row r="35" spans="1:9" s="2" customFormat="1" ht="16.899999999999999" customHeight="1">
      <c r="A35" s="11" t="s">
        <v>29</v>
      </c>
      <c r="B35" s="20" t="s">
        <v>13</v>
      </c>
      <c r="C35" s="18">
        <v>21.1</v>
      </c>
      <c r="D35" s="18">
        <v>52.4</v>
      </c>
      <c r="E35" s="18">
        <v>1.3</v>
      </c>
      <c r="F35" s="18">
        <v>52.4</v>
      </c>
      <c r="G35" s="18">
        <v>34.5</v>
      </c>
      <c r="H35" s="18">
        <v>34.5</v>
      </c>
      <c r="I35" s="18">
        <v>34.5</v>
      </c>
    </row>
    <row r="36" spans="1:9" s="2" customFormat="1" ht="58.9" customHeight="1">
      <c r="A36" s="11" t="s">
        <v>88</v>
      </c>
      <c r="B36" s="20" t="s">
        <v>60</v>
      </c>
      <c r="C36" s="18">
        <v>140.1</v>
      </c>
      <c r="D36" s="18">
        <v>100</v>
      </c>
      <c r="E36" s="18">
        <v>137.30000000000001</v>
      </c>
      <c r="F36" s="18">
        <v>140</v>
      </c>
      <c r="G36" s="18">
        <v>100</v>
      </c>
      <c r="H36" s="18">
        <v>100</v>
      </c>
      <c r="I36" s="18">
        <v>100</v>
      </c>
    </row>
    <row r="37" spans="1:9" s="10" customFormat="1" ht="16.899999999999999" customHeight="1">
      <c r="A37" s="32" t="s">
        <v>38</v>
      </c>
      <c r="B37" s="20" t="s">
        <v>14</v>
      </c>
      <c r="C37" s="19">
        <v>615.29999999999995</v>
      </c>
      <c r="D37" s="19">
        <v>762</v>
      </c>
      <c r="E37" s="19">
        <v>421.2</v>
      </c>
      <c r="F37" s="19">
        <v>600</v>
      </c>
      <c r="G37" s="19">
        <v>653</v>
      </c>
      <c r="H37" s="19">
        <v>679.2</v>
      </c>
      <c r="I37" s="19">
        <v>706.3</v>
      </c>
    </row>
    <row r="38" spans="1:9" s="10" customFormat="1" ht="31.15" hidden="1" customHeight="1">
      <c r="A38" s="32" t="s">
        <v>64</v>
      </c>
      <c r="B38" s="20" t="s">
        <v>63</v>
      </c>
      <c r="C38" s="19"/>
      <c r="D38" s="19"/>
      <c r="E38" s="19"/>
      <c r="F38" s="19"/>
      <c r="G38" s="19"/>
      <c r="H38" s="19"/>
      <c r="I38" s="19"/>
    </row>
    <row r="39" spans="1:9" s="10" customFormat="1" ht="15.6" customHeight="1">
      <c r="A39" s="55" t="s">
        <v>39</v>
      </c>
      <c r="B39" s="68" t="s">
        <v>15</v>
      </c>
      <c r="C39" s="56">
        <f t="shared" ref="C39:I39" si="11">C40+C41</f>
        <v>11792.2</v>
      </c>
      <c r="D39" s="56">
        <f t="shared" si="11"/>
        <v>14650</v>
      </c>
      <c r="E39" s="56">
        <f t="shared" si="11"/>
        <v>10508.9</v>
      </c>
      <c r="F39" s="56">
        <f t="shared" si="11"/>
        <v>11643.5</v>
      </c>
      <c r="G39" s="56">
        <f t="shared" si="11"/>
        <v>9600</v>
      </c>
      <c r="H39" s="56">
        <f t="shared" si="11"/>
        <v>7100</v>
      </c>
      <c r="I39" s="56">
        <f t="shared" si="11"/>
        <v>7100</v>
      </c>
    </row>
    <row r="40" spans="1:9" s="17" customFormat="1" ht="57" customHeight="1">
      <c r="A40" s="11" t="s">
        <v>57</v>
      </c>
      <c r="B40" s="20" t="s">
        <v>49</v>
      </c>
      <c r="C40" s="18">
        <v>578.6</v>
      </c>
      <c r="D40" s="18">
        <v>2450</v>
      </c>
      <c r="E40" s="18">
        <v>25.9</v>
      </c>
      <c r="F40" s="18">
        <v>25.9</v>
      </c>
      <c r="G40" s="18">
        <v>1300</v>
      </c>
      <c r="H40" s="18">
        <v>0</v>
      </c>
      <c r="I40" s="18">
        <v>0</v>
      </c>
    </row>
    <row r="41" spans="1:9" s="17" customFormat="1" ht="29.45" customHeight="1">
      <c r="A41" s="11" t="s">
        <v>58</v>
      </c>
      <c r="B41" s="20" t="s">
        <v>50</v>
      </c>
      <c r="C41" s="18">
        <v>11213.6</v>
      </c>
      <c r="D41" s="18">
        <v>12200</v>
      </c>
      <c r="E41" s="18">
        <v>10483</v>
      </c>
      <c r="F41" s="18">
        <v>11617.6</v>
      </c>
      <c r="G41" s="18">
        <v>8300</v>
      </c>
      <c r="H41" s="18">
        <v>7100</v>
      </c>
      <c r="I41" s="18">
        <v>7100</v>
      </c>
    </row>
    <row r="42" spans="1:9" s="10" customFormat="1" ht="16.899999999999999" customHeight="1">
      <c r="A42" s="32" t="s">
        <v>40</v>
      </c>
      <c r="B42" s="20" t="s">
        <v>16</v>
      </c>
      <c r="C42" s="19">
        <v>4233.1000000000004</v>
      </c>
      <c r="D42" s="19">
        <v>150</v>
      </c>
      <c r="E42" s="19">
        <v>1310.5999999999999</v>
      </c>
      <c r="F42" s="19">
        <v>1400</v>
      </c>
      <c r="G42" s="19">
        <v>750</v>
      </c>
      <c r="H42" s="19">
        <v>750</v>
      </c>
      <c r="I42" s="19">
        <v>750</v>
      </c>
    </row>
    <row r="43" spans="1:9" s="10" customFormat="1" ht="16.149999999999999" hidden="1" customHeight="1">
      <c r="A43" s="31" t="s">
        <v>45</v>
      </c>
      <c r="B43" s="49"/>
      <c r="C43" s="19"/>
      <c r="D43" s="19"/>
      <c r="E43" s="19"/>
      <c r="F43" s="19"/>
      <c r="G43" s="19"/>
      <c r="H43" s="19"/>
      <c r="I43" s="19"/>
    </row>
    <row r="44" spans="1:9" s="15" customFormat="1" ht="15.6" customHeight="1">
      <c r="A44" s="62" t="s">
        <v>41</v>
      </c>
      <c r="B44" s="63" t="s">
        <v>19</v>
      </c>
      <c r="C44" s="64">
        <f t="shared" ref="C44:I44" si="12">C45+C107</f>
        <v>852737.09999999986</v>
      </c>
      <c r="D44" s="64">
        <f t="shared" si="12"/>
        <v>799871.60000000009</v>
      </c>
      <c r="E44" s="64">
        <f t="shared" si="12"/>
        <v>641456.19999999984</v>
      </c>
      <c r="F44" s="64">
        <f t="shared" si="12"/>
        <v>799871.60000000009</v>
      </c>
      <c r="G44" s="64">
        <f t="shared" si="12"/>
        <v>700205</v>
      </c>
      <c r="H44" s="64">
        <f t="shared" si="12"/>
        <v>670622.70000000007</v>
      </c>
      <c r="I44" s="64">
        <f t="shared" si="12"/>
        <v>671144.60000000009</v>
      </c>
    </row>
    <row r="45" spans="1:9" s="3" customFormat="1" ht="28.9" customHeight="1">
      <c r="A45" s="65" t="s">
        <v>42</v>
      </c>
      <c r="B45" s="66" t="s">
        <v>20</v>
      </c>
      <c r="C45" s="64">
        <f t="shared" ref="C45:I45" si="13">C46+C51+C70+C97</f>
        <v>852737.09999999986</v>
      </c>
      <c r="D45" s="64">
        <f t="shared" si="13"/>
        <v>799871.60000000009</v>
      </c>
      <c r="E45" s="64">
        <f t="shared" si="13"/>
        <v>641456.19999999984</v>
      </c>
      <c r="F45" s="64">
        <f t="shared" si="13"/>
        <v>799871.60000000009</v>
      </c>
      <c r="G45" s="64">
        <f t="shared" si="13"/>
        <v>700205</v>
      </c>
      <c r="H45" s="64">
        <f t="shared" si="13"/>
        <v>670622.70000000007</v>
      </c>
      <c r="I45" s="64">
        <f t="shared" si="13"/>
        <v>671144.60000000009</v>
      </c>
    </row>
    <row r="46" spans="1:9" s="6" customFormat="1" ht="16.899999999999999" customHeight="1">
      <c r="A46" s="58" t="s">
        <v>54</v>
      </c>
      <c r="B46" s="59" t="s">
        <v>90</v>
      </c>
      <c r="C46" s="64">
        <f t="shared" ref="C46:I46" si="14">C47+C49</f>
        <v>202281.60000000001</v>
      </c>
      <c r="D46" s="64">
        <f>D47+D49</f>
        <v>176443.80000000002</v>
      </c>
      <c r="E46" s="64">
        <f>E47+E49</f>
        <v>147045.20000000001</v>
      </c>
      <c r="F46" s="64">
        <f t="shared" si="14"/>
        <v>176443.80000000002</v>
      </c>
      <c r="G46" s="64">
        <f t="shared" si="14"/>
        <v>183734.6</v>
      </c>
      <c r="H46" s="64">
        <f t="shared" si="14"/>
        <v>153534.79999999999</v>
      </c>
      <c r="I46" s="64">
        <f t="shared" si="14"/>
        <v>148738.70000000001</v>
      </c>
    </row>
    <row r="47" spans="1:9" s="14" customFormat="1" ht="18" customHeight="1">
      <c r="A47" s="32" t="s">
        <v>30</v>
      </c>
      <c r="B47" s="21" t="s">
        <v>91</v>
      </c>
      <c r="C47" s="19">
        <f t="shared" ref="C47:I49" si="15">C48</f>
        <v>164638</v>
      </c>
      <c r="D47" s="19">
        <f t="shared" si="15"/>
        <v>176394.6</v>
      </c>
      <c r="E47" s="19">
        <f t="shared" si="15"/>
        <v>146996</v>
      </c>
      <c r="F47" s="19">
        <f t="shared" si="15"/>
        <v>176394.6</v>
      </c>
      <c r="G47" s="19">
        <f t="shared" si="15"/>
        <v>183734.6</v>
      </c>
      <c r="H47" s="19">
        <f t="shared" si="15"/>
        <v>153534.79999999999</v>
      </c>
      <c r="I47" s="19">
        <f t="shared" si="15"/>
        <v>148738.70000000001</v>
      </c>
    </row>
    <row r="48" spans="1:9" s="5" customFormat="1" ht="28.15" customHeight="1">
      <c r="A48" s="11" t="s">
        <v>105</v>
      </c>
      <c r="B48" s="21" t="s">
        <v>106</v>
      </c>
      <c r="C48" s="18">
        <v>164638</v>
      </c>
      <c r="D48" s="18">
        <v>176394.6</v>
      </c>
      <c r="E48" s="18">
        <v>146996</v>
      </c>
      <c r="F48" s="18">
        <v>176394.6</v>
      </c>
      <c r="G48" s="18">
        <v>183734.6</v>
      </c>
      <c r="H48" s="18">
        <v>153534.79999999999</v>
      </c>
      <c r="I48" s="18">
        <v>148738.70000000001</v>
      </c>
    </row>
    <row r="49" spans="1:9" s="14" customFormat="1" ht="27.6" customHeight="1">
      <c r="A49" s="58" t="s">
        <v>158</v>
      </c>
      <c r="B49" s="76" t="s">
        <v>159</v>
      </c>
      <c r="C49" s="64">
        <f t="shared" si="15"/>
        <v>37643.599999999999</v>
      </c>
      <c r="D49" s="64">
        <f t="shared" si="15"/>
        <v>49.2</v>
      </c>
      <c r="E49" s="64">
        <f t="shared" si="15"/>
        <v>49.2</v>
      </c>
      <c r="F49" s="64">
        <f t="shared" si="15"/>
        <v>49.2</v>
      </c>
      <c r="G49" s="64">
        <f t="shared" si="15"/>
        <v>0</v>
      </c>
      <c r="H49" s="64">
        <f t="shared" si="15"/>
        <v>0</v>
      </c>
      <c r="I49" s="64">
        <f t="shared" si="15"/>
        <v>0</v>
      </c>
    </row>
    <row r="50" spans="1:9" s="5" customFormat="1" ht="25.9" customHeight="1">
      <c r="A50" s="11" t="s">
        <v>157</v>
      </c>
      <c r="B50" s="21" t="s">
        <v>160</v>
      </c>
      <c r="C50" s="18">
        <v>37643.599999999999</v>
      </c>
      <c r="D50" s="18">
        <v>49.2</v>
      </c>
      <c r="E50" s="18">
        <v>49.2</v>
      </c>
      <c r="F50" s="18">
        <v>49.2</v>
      </c>
      <c r="G50" s="18"/>
      <c r="H50" s="18"/>
      <c r="I50" s="18"/>
    </row>
    <row r="51" spans="1:9" s="6" customFormat="1" ht="28.15" customHeight="1">
      <c r="A51" s="58" t="s">
        <v>31</v>
      </c>
      <c r="B51" s="59" t="s">
        <v>92</v>
      </c>
      <c r="C51" s="61">
        <f t="shared" ref="C51:I51" si="16">SUM(C52:C59)</f>
        <v>142604</v>
      </c>
      <c r="D51" s="61">
        <f t="shared" si="16"/>
        <v>106947.9</v>
      </c>
      <c r="E51" s="61">
        <f t="shared" si="16"/>
        <v>67569.099999999991</v>
      </c>
      <c r="F51" s="61">
        <f t="shared" ref="F51" si="17">SUM(F52:F59)</f>
        <v>106947.9</v>
      </c>
      <c r="G51" s="61">
        <f t="shared" si="16"/>
        <v>33513.800000000003</v>
      </c>
      <c r="H51" s="61">
        <f t="shared" si="16"/>
        <v>33513.800000000003</v>
      </c>
      <c r="I51" s="61">
        <f t="shared" si="16"/>
        <v>33513.800000000003</v>
      </c>
    </row>
    <row r="52" spans="1:9" s="5" customFormat="1" ht="67.900000000000006" customHeight="1">
      <c r="A52" s="11" t="s">
        <v>133</v>
      </c>
      <c r="B52" s="33" t="s">
        <v>99</v>
      </c>
      <c r="C52" s="18">
        <v>4776.3</v>
      </c>
      <c r="D52" s="18">
        <v>2233.6</v>
      </c>
      <c r="E52" s="18">
        <v>2233.6</v>
      </c>
      <c r="F52" s="18">
        <v>2233.6</v>
      </c>
      <c r="G52" s="18"/>
      <c r="H52" s="18"/>
      <c r="I52" s="18"/>
    </row>
    <row r="53" spans="1:9" s="5" customFormat="1" ht="29.45" customHeight="1">
      <c r="A53" s="94" t="s">
        <v>185</v>
      </c>
      <c r="B53" s="95" t="s">
        <v>194</v>
      </c>
      <c r="C53" s="18">
        <v>2500</v>
      </c>
      <c r="D53" s="18"/>
      <c r="E53" s="18"/>
      <c r="F53" s="18"/>
      <c r="G53" s="18"/>
      <c r="H53" s="18"/>
      <c r="I53" s="18"/>
    </row>
    <row r="54" spans="1:9" s="5" customFormat="1" ht="40.9" customHeight="1">
      <c r="A54" s="11" t="s">
        <v>116</v>
      </c>
      <c r="B54" s="33" t="s">
        <v>111</v>
      </c>
      <c r="C54" s="18"/>
      <c r="D54" s="18"/>
      <c r="E54" s="18"/>
      <c r="F54" s="18"/>
      <c r="G54" s="18"/>
      <c r="H54" s="18"/>
      <c r="I54" s="18"/>
    </row>
    <row r="55" spans="1:9" s="5" customFormat="1" ht="42.6" customHeight="1">
      <c r="A55" s="11" t="s">
        <v>144</v>
      </c>
      <c r="B55" s="33" t="s">
        <v>135</v>
      </c>
      <c r="C55" s="18"/>
      <c r="D55" s="18">
        <v>8685.5</v>
      </c>
      <c r="E55" s="18">
        <v>2427.6999999999998</v>
      </c>
      <c r="F55" s="18">
        <v>8685.5</v>
      </c>
      <c r="G55" s="18"/>
      <c r="H55" s="18"/>
      <c r="I55" s="18"/>
    </row>
    <row r="56" spans="1:9" s="5" customFormat="1" ht="29.45" customHeight="1">
      <c r="A56" s="11" t="s">
        <v>117</v>
      </c>
      <c r="B56" s="33" t="s">
        <v>100</v>
      </c>
      <c r="C56" s="18">
        <v>6977.2</v>
      </c>
      <c r="D56" s="18">
        <v>7287.3</v>
      </c>
      <c r="E56" s="18">
        <v>6967.4</v>
      </c>
      <c r="F56" s="18">
        <v>7287.3</v>
      </c>
      <c r="G56" s="18"/>
      <c r="H56" s="18"/>
      <c r="I56" s="18"/>
    </row>
    <row r="57" spans="1:9" s="5" customFormat="1" ht="14.45" customHeight="1">
      <c r="A57" s="11" t="s">
        <v>118</v>
      </c>
      <c r="B57" s="33" t="s">
        <v>103</v>
      </c>
      <c r="C57" s="18">
        <v>370.6</v>
      </c>
      <c r="D57" s="18">
        <v>353</v>
      </c>
      <c r="E57" s="18">
        <v>353</v>
      </c>
      <c r="F57" s="18">
        <v>353</v>
      </c>
      <c r="G57" s="18"/>
      <c r="H57" s="18"/>
      <c r="I57" s="18"/>
    </row>
    <row r="58" spans="1:9" s="5" customFormat="1" ht="30.6" hidden="1" customHeight="1">
      <c r="A58" s="11" t="s">
        <v>119</v>
      </c>
      <c r="B58" s="33" t="s">
        <v>110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</row>
    <row r="59" spans="1:9" s="75" customFormat="1" ht="18" customHeight="1">
      <c r="A59" s="73" t="s">
        <v>32</v>
      </c>
      <c r="B59" s="81" t="s">
        <v>93</v>
      </c>
      <c r="C59" s="74">
        <f>SUM(C60:C69)</f>
        <v>127979.90000000001</v>
      </c>
      <c r="D59" s="74">
        <f t="shared" ref="D59:I59" si="18">SUM(D61:D69)</f>
        <v>88388.5</v>
      </c>
      <c r="E59" s="74">
        <f t="shared" si="18"/>
        <v>55587.399999999994</v>
      </c>
      <c r="F59" s="74">
        <f t="shared" si="18"/>
        <v>88388.5</v>
      </c>
      <c r="G59" s="74">
        <f t="shared" si="18"/>
        <v>33513.800000000003</v>
      </c>
      <c r="H59" s="74">
        <f t="shared" si="18"/>
        <v>33513.800000000003</v>
      </c>
      <c r="I59" s="74">
        <f t="shared" si="18"/>
        <v>33513.800000000003</v>
      </c>
    </row>
    <row r="60" spans="1:9" s="4" customFormat="1" ht="43.15" customHeight="1">
      <c r="A60" s="11" t="s">
        <v>182</v>
      </c>
      <c r="B60" s="33" t="s">
        <v>181</v>
      </c>
      <c r="C60" s="18">
        <v>17709.2</v>
      </c>
      <c r="D60" s="18"/>
      <c r="E60" s="18"/>
      <c r="F60" s="18"/>
      <c r="G60" s="18"/>
      <c r="H60" s="18"/>
      <c r="I60" s="18"/>
    </row>
    <row r="61" spans="1:9" s="4" customFormat="1" ht="29.45" customHeight="1">
      <c r="A61" s="11" t="s">
        <v>120</v>
      </c>
      <c r="B61" s="33" t="s">
        <v>65</v>
      </c>
      <c r="C61" s="18">
        <v>13168.9</v>
      </c>
      <c r="D61" s="18">
        <v>22909.8</v>
      </c>
      <c r="E61" s="18">
        <v>12297.4</v>
      </c>
      <c r="F61" s="18">
        <v>22909.8</v>
      </c>
      <c r="G61" s="18"/>
      <c r="H61" s="18"/>
      <c r="I61" s="18"/>
    </row>
    <row r="62" spans="1:9" s="4" customFormat="1" ht="86.45" hidden="1" customHeight="1">
      <c r="A62" s="11" t="s">
        <v>109</v>
      </c>
      <c r="B62" s="33" t="s">
        <v>62</v>
      </c>
      <c r="C62" s="18"/>
      <c r="D62" s="18"/>
      <c r="E62" s="18"/>
      <c r="F62" s="18"/>
      <c r="G62" s="18"/>
      <c r="H62" s="18"/>
      <c r="I62" s="18"/>
    </row>
    <row r="63" spans="1:9" s="4" customFormat="1" ht="68.45" customHeight="1">
      <c r="A63" s="11" t="s">
        <v>184</v>
      </c>
      <c r="B63" s="33" t="s">
        <v>183</v>
      </c>
      <c r="C63" s="18">
        <v>53304.1</v>
      </c>
      <c r="D63" s="18"/>
      <c r="E63" s="18"/>
      <c r="F63" s="18"/>
      <c r="G63" s="18"/>
      <c r="H63" s="18"/>
      <c r="I63" s="18"/>
    </row>
    <row r="64" spans="1:9" s="4" customFormat="1" ht="40.9" customHeight="1">
      <c r="A64" s="11" t="s">
        <v>121</v>
      </c>
      <c r="B64" s="33" t="s">
        <v>79</v>
      </c>
      <c r="C64" s="18">
        <v>24966.5</v>
      </c>
      <c r="D64" s="18">
        <v>26732.799999999999</v>
      </c>
      <c r="E64" s="18">
        <v>19001.3</v>
      </c>
      <c r="F64" s="18">
        <v>26732.799999999999</v>
      </c>
      <c r="G64" s="18">
        <v>28138.3</v>
      </c>
      <c r="H64" s="18">
        <v>28138.3</v>
      </c>
      <c r="I64" s="18">
        <v>28138.3</v>
      </c>
    </row>
    <row r="65" spans="1:9" s="4" customFormat="1" ht="42.6" customHeight="1">
      <c r="A65" s="11" t="s">
        <v>122</v>
      </c>
      <c r="B65" s="33" t="s">
        <v>102</v>
      </c>
      <c r="C65" s="18">
        <v>2070</v>
      </c>
      <c r="D65" s="18">
        <v>5022</v>
      </c>
      <c r="E65" s="18">
        <v>5022</v>
      </c>
      <c r="F65" s="18">
        <v>5022</v>
      </c>
      <c r="G65" s="18"/>
      <c r="H65" s="18"/>
      <c r="I65" s="18"/>
    </row>
    <row r="66" spans="1:9" s="4" customFormat="1" ht="27" customHeight="1">
      <c r="A66" s="11" t="s">
        <v>142</v>
      </c>
      <c r="B66" s="33" t="s">
        <v>101</v>
      </c>
      <c r="C66" s="18">
        <v>3167.1</v>
      </c>
      <c r="D66" s="18">
        <v>6675.3</v>
      </c>
      <c r="E66" s="18">
        <v>3597</v>
      </c>
      <c r="F66" s="18">
        <v>6675.3</v>
      </c>
      <c r="G66" s="18"/>
      <c r="H66" s="18"/>
      <c r="I66" s="18"/>
    </row>
    <row r="67" spans="1:9" s="4" customFormat="1" ht="55.9" customHeight="1">
      <c r="A67" s="11" t="s">
        <v>143</v>
      </c>
      <c r="B67" s="33" t="s">
        <v>114</v>
      </c>
      <c r="C67" s="18">
        <v>13594.1</v>
      </c>
      <c r="D67" s="18">
        <v>26964.9</v>
      </c>
      <c r="E67" s="18">
        <v>15589.7</v>
      </c>
      <c r="F67" s="18">
        <v>26964.9</v>
      </c>
      <c r="G67" s="18"/>
      <c r="H67" s="18"/>
      <c r="I67" s="18"/>
    </row>
    <row r="68" spans="1:9" s="4" customFormat="1" ht="28.9" customHeight="1">
      <c r="A68" s="11" t="s">
        <v>117</v>
      </c>
      <c r="B68" s="33" t="s">
        <v>115</v>
      </c>
      <c r="C68" s="18"/>
      <c r="D68" s="18">
        <v>83.7</v>
      </c>
      <c r="E68" s="18">
        <v>80</v>
      </c>
      <c r="F68" s="18">
        <v>83.7</v>
      </c>
      <c r="G68" s="18"/>
      <c r="H68" s="18"/>
      <c r="I68" s="18"/>
    </row>
    <row r="69" spans="1:9" s="4" customFormat="1" ht="43.9" customHeight="1">
      <c r="A69" s="11" t="s">
        <v>180</v>
      </c>
      <c r="B69" s="33"/>
      <c r="C69" s="18"/>
      <c r="D69" s="18"/>
      <c r="E69" s="18"/>
      <c r="F69" s="18"/>
      <c r="G69" s="18">
        <v>5375.5</v>
      </c>
      <c r="H69" s="18">
        <v>5375.5</v>
      </c>
      <c r="I69" s="18">
        <v>5375.5</v>
      </c>
    </row>
    <row r="70" spans="1:9" s="6" customFormat="1" ht="15.6" customHeight="1">
      <c r="A70" s="58" t="s">
        <v>94</v>
      </c>
      <c r="B70" s="76" t="s">
        <v>84</v>
      </c>
      <c r="C70" s="61">
        <f>C71+C74+C72</f>
        <v>487088.3</v>
      </c>
      <c r="D70" s="61">
        <f t="shared" ref="D70:I70" si="19">D71+D74+D72</f>
        <v>499599.40000000008</v>
      </c>
      <c r="E70" s="61">
        <f t="shared" si="19"/>
        <v>421197.29999999993</v>
      </c>
      <c r="F70" s="61">
        <f t="shared" si="19"/>
        <v>499599.40000000008</v>
      </c>
      <c r="G70" s="61">
        <f t="shared" si="19"/>
        <v>482956.60000000003</v>
      </c>
      <c r="H70" s="61">
        <f t="shared" si="19"/>
        <v>483574.10000000009</v>
      </c>
      <c r="I70" s="61">
        <f t="shared" si="19"/>
        <v>484042.10000000009</v>
      </c>
    </row>
    <row r="71" spans="1:9" s="4" customFormat="1" ht="27.6" customHeight="1">
      <c r="A71" s="11" t="s">
        <v>145</v>
      </c>
      <c r="B71" s="33" t="s">
        <v>163</v>
      </c>
      <c r="C71" s="18"/>
      <c r="D71" s="18">
        <v>8278.2999999999993</v>
      </c>
      <c r="E71" s="18">
        <v>2342.1</v>
      </c>
      <c r="F71" s="18">
        <v>8278.2999999999993</v>
      </c>
      <c r="G71" s="18"/>
      <c r="H71" s="18"/>
      <c r="I71" s="18"/>
    </row>
    <row r="72" spans="1:9" s="4" customFormat="1" ht="40.9" customHeight="1">
      <c r="A72" s="11" t="s">
        <v>86</v>
      </c>
      <c r="B72" s="21" t="s">
        <v>136</v>
      </c>
      <c r="C72" s="38">
        <v>7.4</v>
      </c>
      <c r="D72" s="38">
        <v>5.5</v>
      </c>
      <c r="E72" s="38">
        <v>3.1</v>
      </c>
      <c r="F72" s="38">
        <v>5.5</v>
      </c>
      <c r="G72" s="38"/>
      <c r="H72" s="38"/>
      <c r="I72" s="38"/>
    </row>
    <row r="73" spans="1:9" s="4" customFormat="1" ht="41.45" hidden="1" customHeight="1">
      <c r="A73" s="11" t="s">
        <v>87</v>
      </c>
      <c r="B73" s="21" t="s">
        <v>137</v>
      </c>
      <c r="C73" s="45"/>
      <c r="D73" s="45"/>
      <c r="E73" s="45"/>
      <c r="F73" s="45"/>
      <c r="G73" s="45"/>
      <c r="H73" s="45"/>
      <c r="I73" s="45"/>
    </row>
    <row r="74" spans="1:9" s="16" customFormat="1" ht="28.15" customHeight="1">
      <c r="A74" s="55" t="s">
        <v>95</v>
      </c>
      <c r="B74" s="77" t="s">
        <v>85</v>
      </c>
      <c r="C74" s="57">
        <f>SUM(C75:C96)</f>
        <v>487080.89999999997</v>
      </c>
      <c r="D74" s="57">
        <f t="shared" ref="D74:I74" si="20">SUM(D75:D96)</f>
        <v>491315.60000000009</v>
      </c>
      <c r="E74" s="57">
        <f t="shared" si="20"/>
        <v>418852.1</v>
      </c>
      <c r="F74" s="57">
        <f t="shared" si="20"/>
        <v>491315.60000000009</v>
      </c>
      <c r="G74" s="57">
        <f t="shared" si="20"/>
        <v>482956.60000000003</v>
      </c>
      <c r="H74" s="57">
        <f t="shared" si="20"/>
        <v>483574.10000000009</v>
      </c>
      <c r="I74" s="57">
        <f t="shared" si="20"/>
        <v>484042.10000000009</v>
      </c>
    </row>
    <row r="75" spans="1:9" s="5" customFormat="1" ht="41.45" customHeight="1" outlineLevel="1">
      <c r="A75" s="11" t="s">
        <v>107</v>
      </c>
      <c r="B75" s="33" t="s">
        <v>66</v>
      </c>
      <c r="C75" s="18">
        <v>339733.8</v>
      </c>
      <c r="D75" s="18">
        <v>342715.8</v>
      </c>
      <c r="E75" s="18">
        <v>299530</v>
      </c>
      <c r="F75" s="18">
        <v>342715.8</v>
      </c>
      <c r="G75" s="18">
        <v>328355.40000000002</v>
      </c>
      <c r="H75" s="18">
        <v>328355.40000000002</v>
      </c>
      <c r="I75" s="18">
        <v>328355.40000000002</v>
      </c>
    </row>
    <row r="76" spans="1:9" s="5" customFormat="1" ht="52.9" customHeight="1" outlineLevel="1">
      <c r="A76" s="11" t="s">
        <v>146</v>
      </c>
      <c r="B76" s="33" t="s">
        <v>67</v>
      </c>
      <c r="C76" s="18">
        <v>607.1</v>
      </c>
      <c r="D76" s="18">
        <v>935</v>
      </c>
      <c r="E76" s="18">
        <v>718.9</v>
      </c>
      <c r="F76" s="18">
        <v>935</v>
      </c>
      <c r="G76" s="18">
        <v>955.2</v>
      </c>
      <c r="H76" s="18">
        <v>955.2</v>
      </c>
      <c r="I76" s="18">
        <v>955.2</v>
      </c>
    </row>
    <row r="77" spans="1:9" s="5" customFormat="1" ht="105.6" hidden="1" customHeight="1" outlineLevel="1">
      <c r="A77" s="11" t="s">
        <v>108</v>
      </c>
      <c r="B77" s="33" t="s">
        <v>53</v>
      </c>
      <c r="C77" s="18"/>
      <c r="D77" s="18"/>
      <c r="E77" s="18"/>
      <c r="F77" s="18"/>
      <c r="G77" s="18"/>
      <c r="H77" s="18"/>
      <c r="I77" s="18"/>
    </row>
    <row r="78" spans="1:9" s="5" customFormat="1" ht="43.9" customHeight="1" outlineLevel="1">
      <c r="A78" s="11" t="s">
        <v>147</v>
      </c>
      <c r="B78" s="33" t="s">
        <v>68</v>
      </c>
      <c r="C78" s="18">
        <v>2759.7</v>
      </c>
      <c r="D78" s="18">
        <v>2855.2</v>
      </c>
      <c r="E78" s="18">
        <v>2380</v>
      </c>
      <c r="F78" s="18">
        <v>2855.2</v>
      </c>
      <c r="G78" s="18">
        <v>2978.5</v>
      </c>
      <c r="H78" s="18">
        <v>3094.4</v>
      </c>
      <c r="I78" s="18">
        <v>3214.3</v>
      </c>
    </row>
    <row r="79" spans="1:9" s="7" customFormat="1" ht="69" customHeight="1" outlineLevel="1">
      <c r="A79" s="11" t="s">
        <v>148</v>
      </c>
      <c r="B79" s="33" t="s">
        <v>69</v>
      </c>
      <c r="C79" s="18">
        <v>213</v>
      </c>
      <c r="D79" s="18">
        <v>311.7</v>
      </c>
      <c r="E79" s="18">
        <v>242.3</v>
      </c>
      <c r="F79" s="18">
        <v>311.7</v>
      </c>
      <c r="G79" s="18">
        <v>318.39999999999998</v>
      </c>
      <c r="H79" s="18">
        <v>318.39999999999998</v>
      </c>
      <c r="I79" s="18">
        <v>318.39999999999998</v>
      </c>
    </row>
    <row r="80" spans="1:9" s="5" customFormat="1" ht="94.9" customHeight="1" outlineLevel="1">
      <c r="A80" s="11" t="s">
        <v>149</v>
      </c>
      <c r="B80" s="33" t="s">
        <v>70</v>
      </c>
      <c r="C80" s="18">
        <v>1014.1</v>
      </c>
      <c r="D80" s="18">
        <v>1558.4</v>
      </c>
      <c r="E80" s="18">
        <v>1078.7</v>
      </c>
      <c r="F80" s="18">
        <v>1558.4</v>
      </c>
      <c r="G80" s="18">
        <v>1591.9</v>
      </c>
      <c r="H80" s="18">
        <v>1591.9</v>
      </c>
      <c r="I80" s="18">
        <v>1591.9</v>
      </c>
    </row>
    <row r="81" spans="1:9" s="5" customFormat="1" ht="55.15" customHeight="1" outlineLevel="1">
      <c r="A81" s="11" t="s">
        <v>132</v>
      </c>
      <c r="B81" s="33" t="s">
        <v>71</v>
      </c>
      <c r="C81" s="18">
        <v>214.8</v>
      </c>
      <c r="D81" s="18">
        <v>311.7</v>
      </c>
      <c r="E81" s="18">
        <v>199.8</v>
      </c>
      <c r="F81" s="18">
        <v>311.7</v>
      </c>
      <c r="G81" s="18">
        <v>318.39999999999998</v>
      </c>
      <c r="H81" s="18">
        <v>318.39999999999998</v>
      </c>
      <c r="I81" s="18">
        <v>318.39999999999998</v>
      </c>
    </row>
    <row r="82" spans="1:9" s="5" customFormat="1" ht="55.15" customHeight="1" outlineLevel="1">
      <c r="A82" s="11" t="s">
        <v>123</v>
      </c>
      <c r="B82" s="33" t="s">
        <v>72</v>
      </c>
      <c r="C82" s="18">
        <v>224.9</v>
      </c>
      <c r="D82" s="18">
        <v>311.7</v>
      </c>
      <c r="E82" s="18">
        <v>198.9</v>
      </c>
      <c r="F82" s="18">
        <v>311.7</v>
      </c>
      <c r="G82" s="18">
        <v>318.39999999999998</v>
      </c>
      <c r="H82" s="18">
        <v>318.39999999999998</v>
      </c>
      <c r="I82" s="18">
        <v>318.39999999999998</v>
      </c>
    </row>
    <row r="83" spans="1:9" s="5" customFormat="1" ht="69" customHeight="1" outlineLevel="1">
      <c r="A83" s="11" t="s">
        <v>124</v>
      </c>
      <c r="B83" s="33" t="s">
        <v>73</v>
      </c>
      <c r="C83" s="18">
        <v>422.7</v>
      </c>
      <c r="D83" s="18">
        <v>487.8</v>
      </c>
      <c r="E83" s="18">
        <v>262.5</v>
      </c>
      <c r="F83" s="18">
        <v>487.8</v>
      </c>
      <c r="G83" s="18">
        <v>420.6</v>
      </c>
      <c r="H83" s="18">
        <v>434.5</v>
      </c>
      <c r="I83" s="18">
        <v>448.5</v>
      </c>
    </row>
    <row r="84" spans="1:9" s="5" customFormat="1" ht="53.45" customHeight="1" outlineLevel="1">
      <c r="A84" s="11" t="s">
        <v>125</v>
      </c>
      <c r="B84" s="33" t="s">
        <v>74</v>
      </c>
      <c r="C84" s="18">
        <v>8431.7999999999993</v>
      </c>
      <c r="D84" s="18">
        <v>10350.9</v>
      </c>
      <c r="E84" s="18">
        <v>4691.5</v>
      </c>
      <c r="F84" s="18">
        <v>10350.9</v>
      </c>
      <c r="G84" s="18">
        <v>8433.1</v>
      </c>
      <c r="H84" s="18">
        <v>8593.6</v>
      </c>
      <c r="I84" s="18">
        <v>8593.6</v>
      </c>
    </row>
    <row r="85" spans="1:9" s="5" customFormat="1" ht="39.6" customHeight="1" outlineLevel="1">
      <c r="A85" s="11" t="s">
        <v>126</v>
      </c>
      <c r="B85" s="33" t="s">
        <v>75</v>
      </c>
      <c r="C85" s="18">
        <v>212.8</v>
      </c>
      <c r="D85" s="18">
        <v>311.7</v>
      </c>
      <c r="E85" s="18">
        <v>225.3</v>
      </c>
      <c r="F85" s="18">
        <v>311.7</v>
      </c>
      <c r="G85" s="18">
        <v>318.39999999999998</v>
      </c>
      <c r="H85" s="18">
        <v>318.39999999999998</v>
      </c>
      <c r="I85" s="18">
        <v>318.39999999999998</v>
      </c>
    </row>
    <row r="86" spans="1:9" s="5" customFormat="1" ht="54" customHeight="1" outlineLevel="1">
      <c r="A86" s="11" t="s">
        <v>127</v>
      </c>
      <c r="B86" s="33" t="s">
        <v>83</v>
      </c>
      <c r="C86" s="18">
        <v>6824.5</v>
      </c>
      <c r="D86" s="18">
        <v>7463</v>
      </c>
      <c r="E86" s="18">
        <v>4766.1000000000004</v>
      </c>
      <c r="F86" s="18">
        <v>7463</v>
      </c>
      <c r="G86" s="18">
        <v>7321.8</v>
      </c>
      <c r="H86" s="18">
        <v>7636.6</v>
      </c>
      <c r="I86" s="18">
        <v>7957.3</v>
      </c>
    </row>
    <row r="87" spans="1:9" s="5" customFormat="1" ht="54.6" customHeight="1" outlineLevel="1">
      <c r="A87" s="11" t="s">
        <v>128</v>
      </c>
      <c r="B87" s="33" t="s">
        <v>76</v>
      </c>
      <c r="C87" s="18">
        <v>7046</v>
      </c>
      <c r="D87" s="18">
        <v>9928.1</v>
      </c>
      <c r="E87" s="18">
        <v>5531.5</v>
      </c>
      <c r="F87" s="18">
        <v>9928.1</v>
      </c>
      <c r="G87" s="18">
        <v>8402.1</v>
      </c>
      <c r="H87" s="18">
        <v>8402.1</v>
      </c>
      <c r="I87" s="18">
        <v>8402.1</v>
      </c>
    </row>
    <row r="88" spans="1:9" s="5" customFormat="1" ht="54.6" customHeight="1" outlineLevel="1">
      <c r="A88" s="11" t="s">
        <v>129</v>
      </c>
      <c r="B88" s="33" t="s">
        <v>77</v>
      </c>
      <c r="C88" s="18">
        <v>1490.2</v>
      </c>
      <c r="D88" s="18">
        <v>1578.2</v>
      </c>
      <c r="E88" s="18">
        <v>576.5</v>
      </c>
      <c r="F88" s="18">
        <v>1578.2</v>
      </c>
      <c r="G88" s="18">
        <v>1415.8</v>
      </c>
      <c r="H88" s="18">
        <v>1415.8</v>
      </c>
      <c r="I88" s="18">
        <v>1415.8</v>
      </c>
    </row>
    <row r="89" spans="1:9" s="5" customFormat="1" ht="120.6" customHeight="1" outlineLevel="1">
      <c r="A89" s="11" t="s">
        <v>130</v>
      </c>
      <c r="B89" s="33" t="s">
        <v>78</v>
      </c>
      <c r="C89" s="18">
        <v>507</v>
      </c>
      <c r="D89" s="18">
        <v>524.5</v>
      </c>
      <c r="E89" s="18">
        <v>305.8</v>
      </c>
      <c r="F89" s="18">
        <v>524.5</v>
      </c>
      <c r="G89" s="18">
        <v>377.1</v>
      </c>
      <c r="H89" s="18">
        <v>389.5</v>
      </c>
      <c r="I89" s="18">
        <v>402.9</v>
      </c>
    </row>
    <row r="90" spans="1:9" s="5" customFormat="1" ht="41.45" customHeight="1">
      <c r="A90" s="11" t="s">
        <v>150</v>
      </c>
      <c r="B90" s="33" t="s">
        <v>82</v>
      </c>
      <c r="C90" s="18">
        <v>117378.5</v>
      </c>
      <c r="D90" s="18">
        <v>111624.4</v>
      </c>
      <c r="E90" s="18">
        <v>98144.3</v>
      </c>
      <c r="F90" s="18">
        <v>111624.4</v>
      </c>
      <c r="G90" s="18">
        <v>121205.7</v>
      </c>
      <c r="H90" s="18">
        <v>121205.7</v>
      </c>
      <c r="I90" s="18">
        <v>121205.7</v>
      </c>
    </row>
    <row r="91" spans="1:9" s="5" customFormat="1" ht="123" hidden="1" customHeight="1">
      <c r="A91" s="11" t="s">
        <v>56</v>
      </c>
      <c r="B91" s="33" t="s">
        <v>55</v>
      </c>
      <c r="C91" s="18"/>
      <c r="D91" s="18"/>
      <c r="E91" s="18"/>
      <c r="F91" s="18"/>
      <c r="G91" s="18"/>
      <c r="H91" s="18"/>
      <c r="I91" s="18"/>
    </row>
    <row r="92" spans="1:9" s="5" customFormat="1" ht="87" hidden="1" customHeight="1">
      <c r="A92" s="11" t="s">
        <v>151</v>
      </c>
      <c r="B92" s="33" t="s">
        <v>81</v>
      </c>
      <c r="C92" s="18"/>
      <c r="D92" s="18">
        <v>0</v>
      </c>
      <c r="E92" s="18"/>
      <c r="F92" s="18">
        <v>0</v>
      </c>
      <c r="G92" s="18"/>
      <c r="H92" s="18"/>
      <c r="I92" s="18"/>
    </row>
    <row r="93" spans="1:9" s="5" customFormat="1" ht="50.45" hidden="1" customHeight="1">
      <c r="A93" s="11" t="s">
        <v>152</v>
      </c>
      <c r="B93" s="33" t="s">
        <v>80</v>
      </c>
      <c r="C93" s="18"/>
      <c r="D93" s="18"/>
      <c r="E93" s="18"/>
      <c r="F93" s="18"/>
      <c r="G93" s="18"/>
      <c r="H93" s="18"/>
      <c r="I93" s="18"/>
    </row>
    <row r="94" spans="1:9" s="82" customFormat="1" ht="73.150000000000006" hidden="1" customHeight="1">
      <c r="A94" s="11" t="s">
        <v>153</v>
      </c>
      <c r="B94" s="33" t="s">
        <v>140</v>
      </c>
      <c r="C94" s="18"/>
      <c r="D94" s="18">
        <v>0</v>
      </c>
      <c r="E94" s="18"/>
      <c r="F94" s="18">
        <v>0</v>
      </c>
      <c r="G94" s="18"/>
      <c r="H94" s="18"/>
      <c r="I94" s="18"/>
    </row>
    <row r="95" spans="1:9" s="82" customFormat="1" ht="108.6" hidden="1" customHeight="1">
      <c r="A95" s="11" t="s">
        <v>154</v>
      </c>
      <c r="B95" s="33" t="s">
        <v>141</v>
      </c>
      <c r="C95" s="18"/>
      <c r="D95" s="18">
        <v>0</v>
      </c>
      <c r="E95" s="18"/>
      <c r="F95" s="18">
        <v>0</v>
      </c>
      <c r="G95" s="18"/>
      <c r="H95" s="18"/>
      <c r="I95" s="18"/>
    </row>
    <row r="96" spans="1:9" s="5" customFormat="1" ht="55.9" customHeight="1">
      <c r="A96" s="11" t="s">
        <v>138</v>
      </c>
      <c r="B96" s="33" t="s">
        <v>139</v>
      </c>
      <c r="C96" s="18"/>
      <c r="D96" s="18">
        <v>47.5</v>
      </c>
      <c r="E96" s="18"/>
      <c r="F96" s="18">
        <v>47.5</v>
      </c>
      <c r="G96" s="18">
        <v>225.8</v>
      </c>
      <c r="H96" s="18">
        <v>225.8</v>
      </c>
      <c r="I96" s="18">
        <v>225.8</v>
      </c>
    </row>
    <row r="97" spans="1:9" s="6" customFormat="1" ht="13.15" customHeight="1">
      <c r="A97" s="58" t="s">
        <v>18</v>
      </c>
      <c r="B97" s="59" t="s">
        <v>52</v>
      </c>
      <c r="C97" s="83">
        <f>C98+C99</f>
        <v>20763.2</v>
      </c>
      <c r="D97" s="83">
        <f t="shared" ref="D97:I97" si="21">D99</f>
        <v>16880.5</v>
      </c>
      <c r="E97" s="83">
        <f t="shared" si="21"/>
        <v>5644.6</v>
      </c>
      <c r="F97" s="83">
        <f t="shared" si="21"/>
        <v>16880.5</v>
      </c>
      <c r="G97" s="83">
        <f t="shared" si="21"/>
        <v>0</v>
      </c>
      <c r="H97" s="83">
        <f t="shared" si="21"/>
        <v>0</v>
      </c>
      <c r="I97" s="83">
        <f t="shared" si="21"/>
        <v>4850</v>
      </c>
    </row>
    <row r="98" spans="1:9" s="4" customFormat="1" ht="28.9" customHeight="1">
      <c r="A98" s="11" t="s">
        <v>189</v>
      </c>
      <c r="B98" s="21" t="s">
        <v>188</v>
      </c>
      <c r="C98" s="84">
        <v>5600</v>
      </c>
      <c r="D98" s="84"/>
      <c r="E98" s="84"/>
      <c r="F98" s="84"/>
      <c r="G98" s="84"/>
      <c r="H98" s="84"/>
      <c r="I98" s="84"/>
    </row>
    <row r="99" spans="1:9" s="6" customFormat="1" ht="15" customHeight="1">
      <c r="A99" s="58" t="s">
        <v>97</v>
      </c>
      <c r="B99" s="59" t="s">
        <v>96</v>
      </c>
      <c r="C99" s="83">
        <f>SUM(C100:C107)</f>
        <v>15163.2</v>
      </c>
      <c r="D99" s="83">
        <f t="shared" ref="D99:I99" si="22">SUM(D100:D106)</f>
        <v>16880.5</v>
      </c>
      <c r="E99" s="83">
        <f t="shared" si="22"/>
        <v>5644.6</v>
      </c>
      <c r="F99" s="83">
        <f t="shared" si="22"/>
        <v>16880.5</v>
      </c>
      <c r="G99" s="83">
        <f t="shared" si="22"/>
        <v>0</v>
      </c>
      <c r="H99" s="83">
        <f t="shared" si="22"/>
        <v>0</v>
      </c>
      <c r="I99" s="83">
        <f t="shared" si="22"/>
        <v>4850</v>
      </c>
    </row>
    <row r="100" spans="1:9" s="4" customFormat="1" ht="27" customHeight="1">
      <c r="A100" s="11" t="s">
        <v>162</v>
      </c>
      <c r="B100" s="21" t="s">
        <v>161</v>
      </c>
      <c r="C100" s="84">
        <v>1000</v>
      </c>
      <c r="D100" s="84">
        <v>910</v>
      </c>
      <c r="E100" s="84">
        <v>910</v>
      </c>
      <c r="F100" s="84">
        <v>910</v>
      </c>
      <c r="G100" s="84"/>
      <c r="H100" s="84"/>
      <c r="I100" s="84"/>
    </row>
    <row r="101" spans="1:9" s="4" customFormat="1" ht="40.9" customHeight="1">
      <c r="A101" s="11" t="s">
        <v>165</v>
      </c>
      <c r="B101" s="33" t="s">
        <v>164</v>
      </c>
      <c r="C101" s="84">
        <v>2168.5</v>
      </c>
      <c r="D101" s="84">
        <v>5682.3</v>
      </c>
      <c r="E101" s="84"/>
      <c r="F101" s="84">
        <v>5682.3</v>
      </c>
      <c r="G101" s="84"/>
      <c r="H101" s="84"/>
      <c r="I101" s="84"/>
    </row>
    <row r="102" spans="1:9" s="4" customFormat="1" ht="42" customHeight="1">
      <c r="A102" s="11" t="s">
        <v>156</v>
      </c>
      <c r="B102" s="33" t="s">
        <v>155</v>
      </c>
      <c r="C102" s="84">
        <v>302.7</v>
      </c>
      <c r="D102" s="84">
        <v>382.9</v>
      </c>
      <c r="E102" s="84">
        <v>354.6</v>
      </c>
      <c r="F102" s="84">
        <v>382.9</v>
      </c>
      <c r="G102" s="84"/>
      <c r="H102" s="84"/>
      <c r="I102" s="84"/>
    </row>
    <row r="103" spans="1:9" s="4" customFormat="1" ht="30.6" customHeight="1">
      <c r="A103" s="94" t="s">
        <v>186</v>
      </c>
      <c r="B103" s="96" t="s">
        <v>190</v>
      </c>
      <c r="C103" s="84">
        <v>4906</v>
      </c>
      <c r="D103" s="84"/>
      <c r="E103" s="84"/>
      <c r="F103" s="84"/>
      <c r="G103" s="84"/>
      <c r="H103" s="84"/>
      <c r="I103" s="84"/>
    </row>
    <row r="104" spans="1:9" s="8" customFormat="1" ht="41.45" customHeight="1">
      <c r="A104" s="11" t="s">
        <v>131</v>
      </c>
      <c r="B104" s="33" t="s">
        <v>98</v>
      </c>
      <c r="C104" s="18">
        <v>4800</v>
      </c>
      <c r="D104" s="18">
        <v>4380</v>
      </c>
      <c r="E104" s="18">
        <v>4380</v>
      </c>
      <c r="F104" s="18">
        <v>4380</v>
      </c>
      <c r="G104" s="18"/>
      <c r="H104" s="18"/>
      <c r="I104" s="18">
        <v>4850</v>
      </c>
    </row>
    <row r="105" spans="1:9" s="8" customFormat="1" ht="40.9" customHeight="1">
      <c r="A105" s="94" t="s">
        <v>187</v>
      </c>
      <c r="B105" s="33" t="s">
        <v>191</v>
      </c>
      <c r="C105" s="18">
        <v>1986</v>
      </c>
      <c r="D105" s="18"/>
      <c r="E105" s="18"/>
      <c r="F105" s="18"/>
      <c r="G105" s="18"/>
      <c r="H105" s="18"/>
      <c r="I105" s="18"/>
    </row>
    <row r="106" spans="1:9" s="8" customFormat="1" ht="42.6" customHeight="1">
      <c r="A106" s="11" t="s">
        <v>167</v>
      </c>
      <c r="B106" s="33" t="s">
        <v>166</v>
      </c>
      <c r="C106" s="18"/>
      <c r="D106" s="18">
        <v>5525.3</v>
      </c>
      <c r="E106" s="18"/>
      <c r="F106" s="18">
        <v>5525.3</v>
      </c>
      <c r="G106" s="18"/>
      <c r="H106" s="18"/>
      <c r="I106" s="18"/>
    </row>
    <row r="107" spans="1:9" s="54" customFormat="1" ht="28.9" customHeight="1">
      <c r="A107" s="32" t="s">
        <v>113</v>
      </c>
      <c r="B107" s="34" t="s">
        <v>112</v>
      </c>
      <c r="C107" s="19"/>
      <c r="D107" s="19"/>
      <c r="E107" s="19"/>
      <c r="F107" s="19"/>
      <c r="G107" s="19"/>
      <c r="H107" s="19"/>
      <c r="I107" s="19"/>
    </row>
    <row r="108" spans="1:9" s="39" customFormat="1" ht="15" customHeight="1">
      <c r="A108" s="85" t="s">
        <v>21</v>
      </c>
      <c r="B108" s="86"/>
      <c r="C108" s="87">
        <f>C16+C44</f>
        <v>1067637.2</v>
      </c>
      <c r="D108" s="87">
        <f>D16+D44</f>
        <v>1007461.3</v>
      </c>
      <c r="E108" s="87">
        <f>E16+E44</f>
        <v>810272.29999999981</v>
      </c>
      <c r="F108" s="87">
        <f t="shared" ref="F108" si="23">F16+F44</f>
        <v>1007461.3</v>
      </c>
      <c r="G108" s="87">
        <f>G16+G44</f>
        <v>948512.2</v>
      </c>
      <c r="H108" s="87">
        <f>H16+H44</f>
        <v>926197.70000000007</v>
      </c>
      <c r="I108" s="87">
        <f>I16+I44</f>
        <v>939063.60000000009</v>
      </c>
    </row>
    <row r="109" spans="1:9" s="43" customFormat="1" ht="15" customHeight="1">
      <c r="A109" s="41"/>
      <c r="B109" s="46"/>
      <c r="C109" s="42">
        <v>1067637.2</v>
      </c>
      <c r="D109" s="42">
        <v>1007461.3</v>
      </c>
      <c r="E109" s="42">
        <v>810273</v>
      </c>
      <c r="F109" s="42"/>
      <c r="G109" s="42"/>
      <c r="H109" s="42"/>
      <c r="I109" s="42"/>
    </row>
    <row r="111" spans="1:9" s="90" customFormat="1" ht="15" hidden="1" customHeight="1" outlineLevel="1">
      <c r="A111" s="88" t="s">
        <v>134</v>
      </c>
      <c r="B111" s="29"/>
      <c r="C111" s="89">
        <v>1007461370.3200001</v>
      </c>
      <c r="D111" s="89">
        <v>1007461370.3200001</v>
      </c>
      <c r="E111" s="89">
        <v>1007461370.3200001</v>
      </c>
      <c r="F111" s="89">
        <v>1007461370.3200001</v>
      </c>
      <c r="G111" s="89">
        <v>1007461370.3200001</v>
      </c>
      <c r="H111" s="89">
        <v>1007461370.3200001</v>
      </c>
      <c r="I111" s="89">
        <v>1007461370.3200001</v>
      </c>
    </row>
    <row r="112" spans="1:9" collapsed="1"/>
    <row r="115" spans="3:9" ht="13.9" hidden="1" customHeight="1">
      <c r="C115" s="47"/>
      <c r="D115" s="47"/>
      <c r="E115" s="47"/>
      <c r="F115" s="47"/>
      <c r="G115" s="47"/>
      <c r="H115" s="47"/>
      <c r="I115" s="47"/>
    </row>
    <row r="117" spans="3:9">
      <c r="C117" s="78"/>
      <c r="D117" s="78"/>
      <c r="E117" s="78"/>
      <c r="F117" s="78"/>
      <c r="G117" s="78"/>
      <c r="H117" s="78"/>
      <c r="I117" s="78"/>
    </row>
  </sheetData>
  <mergeCells count="9">
    <mergeCell ref="G14:I14"/>
    <mergeCell ref="A8:I9"/>
    <mergeCell ref="A10:I10"/>
    <mergeCell ref="B14:B15"/>
    <mergeCell ref="A14:A15"/>
    <mergeCell ref="C14:C15"/>
    <mergeCell ref="D14:D15"/>
    <mergeCell ref="E14:E15"/>
    <mergeCell ref="F14:F15"/>
  </mergeCells>
  <pageMargins left="0.98425196850393704" right="0" top="0.19685039370078741" bottom="0.15748031496062992" header="0.19685039370078741" footer="0.15748031496062992"/>
  <pageSetup paperSize="9" scale="80" orientation="landscape" r:id="rId1"/>
  <headerFooter alignWithMargins="0"/>
  <rowBreaks count="4" manualBreakCount="4">
    <brk id="39" max="8" man="1"/>
    <brk id="62" max="8" man="1"/>
    <brk id="79" max="8" man="1"/>
    <brk id="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Сравнительная таблица</vt:lpstr>
      <vt:lpstr>'Сравнительная таблица'!Заголовки_для_печати</vt:lpstr>
      <vt:lpstr>'Сравнительная таблица'!Область_печати</vt:lpstr>
    </vt:vector>
  </TitlesOfParts>
  <Company>Финансовый орган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naumova</cp:lastModifiedBy>
  <cp:lastPrinted>2020-11-23T05:59:53Z</cp:lastPrinted>
  <dcterms:created xsi:type="dcterms:W3CDTF">2009-02-04T12:34:46Z</dcterms:created>
  <dcterms:modified xsi:type="dcterms:W3CDTF">2020-11-25T05:25:55Z</dcterms:modified>
</cp:coreProperties>
</file>